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 activeTab="4"/>
  </bookViews>
  <sheets>
    <sheet name="LOTE 1" sheetId="12" r:id="rId1"/>
    <sheet name="LOTE 2" sheetId="27" r:id="rId2"/>
    <sheet name="LOTE 3" sheetId="28" r:id="rId3"/>
    <sheet name="LOTE 4" sheetId="29" r:id="rId4"/>
    <sheet name="VENTAS" sheetId="30" r:id="rId5"/>
  </sheets>
  <calcPr calcId="145621"/>
</workbook>
</file>

<file path=xl/calcChain.xml><?xml version="1.0" encoding="utf-8"?>
<calcChain xmlns="http://schemas.openxmlformats.org/spreadsheetml/2006/main">
  <c r="B13" i="30" l="1"/>
  <c r="A13" i="30"/>
  <c r="G105" i="29"/>
  <c r="G104" i="29"/>
  <c r="G105" i="28"/>
  <c r="G104" i="28"/>
  <c r="F102" i="12"/>
  <c r="G120" i="27"/>
  <c r="G119" i="27"/>
  <c r="F101" i="12"/>
  <c r="E104" i="29" l="1"/>
  <c r="F106" i="29"/>
  <c r="F107" i="29" s="1"/>
  <c r="E105" i="29"/>
  <c r="E104" i="28"/>
  <c r="F107" i="28"/>
  <c r="E105" i="28"/>
  <c r="F106" i="28"/>
  <c r="F122" i="27"/>
  <c r="E120" i="27"/>
  <c r="E119" i="27"/>
  <c r="F121" i="27"/>
  <c r="D102" i="12"/>
  <c r="D101" i="12"/>
  <c r="E103" i="12"/>
  <c r="E104" i="12" s="1"/>
  <c r="B6" i="30" l="1"/>
  <c r="A6" i="30"/>
  <c r="E106" i="28"/>
  <c r="E107" i="28" s="1"/>
  <c r="E121" i="27"/>
  <c r="E122" i="27" s="1"/>
  <c r="D103" i="12"/>
  <c r="D104" i="12" s="1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22" i="29"/>
  <c r="E106" i="29" s="1"/>
  <c r="E107" i="29" s="1"/>
  <c r="D106" i="28" l="1"/>
  <c r="D121" i="27"/>
  <c r="C121" i="27"/>
  <c r="C122" i="27" s="1"/>
  <c r="C103" i="12"/>
  <c r="D107" i="29"/>
  <c r="D106" i="29"/>
  <c r="C106" i="29" l="1"/>
  <c r="C107" i="29" s="1"/>
  <c r="C106" i="28"/>
  <c r="C107" i="28" s="1"/>
  <c r="B103" i="12"/>
  <c r="B104" i="12" s="1"/>
</calcChain>
</file>

<file path=xl/sharedStrings.xml><?xml version="1.0" encoding="utf-8"?>
<sst xmlns="http://schemas.openxmlformats.org/spreadsheetml/2006/main" count="241" uniqueCount="61">
  <si>
    <t>Planilla de Pesaje</t>
  </si>
  <si>
    <t>Lote intensivo</t>
  </si>
  <si>
    <t>sin caravana</t>
  </si>
  <si>
    <t>EMPRESA KATUETE SRL</t>
  </si>
  <si>
    <t>Lote Caazapa</t>
  </si>
  <si>
    <t>512</t>
  </si>
  <si>
    <t>305 R</t>
  </si>
  <si>
    <t>312 D</t>
  </si>
  <si>
    <t>S/C</t>
  </si>
  <si>
    <t>311 D</t>
  </si>
  <si>
    <t>591</t>
  </si>
  <si>
    <t>411</t>
  </si>
  <si>
    <t>491</t>
  </si>
  <si>
    <t>Nº de caravana</t>
  </si>
  <si>
    <t>Kilaje mensual</t>
  </si>
  <si>
    <t>Pesaje total</t>
  </si>
  <si>
    <t>Peso promedio</t>
  </si>
  <si>
    <t>1.233 Ks x Dia</t>
  </si>
  <si>
    <t>1.214 Ks x Dia</t>
  </si>
  <si>
    <t>1.4583 Ks x Dia</t>
  </si>
  <si>
    <t>1,2286 Ks x Dia</t>
  </si>
  <si>
    <t>Ganancia Diaria NOV</t>
  </si>
  <si>
    <t>Ganancia diaria NOV</t>
  </si>
  <si>
    <t>Ganancia diaria DIC</t>
  </si>
  <si>
    <t>1.3 Ks x Dia</t>
  </si>
  <si>
    <t>Ganancia Diaria DIC</t>
  </si>
  <si>
    <t>1.357 ks x Dia</t>
  </si>
  <si>
    <t>Vendido</t>
  </si>
  <si>
    <t xml:space="preserve">Vendido </t>
  </si>
  <si>
    <t>Ventas Diciembre</t>
  </si>
  <si>
    <t>18.123 KS</t>
  </si>
  <si>
    <t>4484 KS</t>
  </si>
  <si>
    <t>24.061 KS</t>
  </si>
  <si>
    <t>usd peso vivo</t>
  </si>
  <si>
    <t xml:space="preserve">43 Ventas </t>
  </si>
  <si>
    <t>55 Ventas</t>
  </si>
  <si>
    <t xml:space="preserve">11 Ventas </t>
  </si>
  <si>
    <t>35 Ventas</t>
  </si>
  <si>
    <t>1.33 Ks x Dia</t>
  </si>
  <si>
    <t>16.126 Ks</t>
  </si>
  <si>
    <t>$</t>
  </si>
  <si>
    <t>144 Animales</t>
  </si>
  <si>
    <t xml:space="preserve">Peso promedio </t>
  </si>
  <si>
    <t>Pesaje restante</t>
  </si>
  <si>
    <t>Ganancia Diaria ENE</t>
  </si>
  <si>
    <t>1.1523 Ks x Dia</t>
  </si>
  <si>
    <t>Gancancia Diaria ENE</t>
  </si>
  <si>
    <t>1.26 Ks x Dia</t>
  </si>
  <si>
    <t>1.033 Ks x Dia</t>
  </si>
  <si>
    <t>1.266 Ks x Dia</t>
  </si>
  <si>
    <t>OBS: Todos los animales de esta columna fueron vendidos</t>
  </si>
  <si>
    <t>Ventas Febrero</t>
  </si>
  <si>
    <t>22.620KS</t>
  </si>
  <si>
    <t>Ventas FEBRERO 58 animales</t>
  </si>
  <si>
    <t>25022 KS</t>
  </si>
  <si>
    <t>Ventas Febrero 52 animales</t>
  </si>
  <si>
    <t>Ventas Febrero 63 animales</t>
  </si>
  <si>
    <t>26130 KS</t>
  </si>
  <si>
    <t>Ventas febrero 87 animales</t>
  </si>
  <si>
    <t>39.276 KS</t>
  </si>
  <si>
    <t>260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</si>
</sst>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 * #,##0_ ;_ * \-#,##0_ ;_ * &quot;-&quot;_ ;_ @_ "/>
    <numFmt numFmtId="165" formatCode="_(* #,##0.00_);_(* \(#,##0.00\);_(* &quot;-&quot;??_);_(@_)"/>
    <numFmt numFmtId="166" formatCode="[$-C0A]d\-mmm\-yy;@"/>
    <numFmt numFmtId="167" formatCode="_ * #,##0.00_ ;_ * \-#,##0.00_ ;_ * &quot;-&quot;_ ;_ @_ "/>
    <numFmt numFmtId="168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/>
    <xf numFmtId="0" fontId="0" fillId="0" borderId="17" xfId="0" applyBorder="1" applyAlignment="1">
      <alignment horizontal="center"/>
    </xf>
    <xf numFmtId="1" fontId="0" fillId="0" borderId="18" xfId="0" applyNumberFormat="1" applyBorder="1"/>
    <xf numFmtId="0" fontId="0" fillId="0" borderId="19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" fontId="0" fillId="0" borderId="7" xfId="0" applyNumberFormat="1" applyFill="1" applyBorder="1"/>
    <xf numFmtId="1" fontId="0" fillId="0" borderId="3" xfId="0" applyNumberFormat="1" applyBorder="1" applyAlignment="1">
      <alignment horizontal="center"/>
    </xf>
    <xf numFmtId="0" fontId="1" fillId="2" borderId="0" xfId="0" applyFont="1" applyFill="1" applyBorder="1"/>
    <xf numFmtId="166" fontId="1" fillId="2" borderId="0" xfId="0" applyNumberFormat="1" applyFont="1" applyFill="1" applyBorder="1" applyAlignment="1">
      <alignment horizontal="center"/>
    </xf>
    <xf numFmtId="0" fontId="1" fillId="2" borderId="16" xfId="0" applyFont="1" applyFill="1" applyBorder="1"/>
    <xf numFmtId="166" fontId="1" fillId="2" borderId="9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64" fontId="0" fillId="0" borderId="8" xfId="3" applyFont="1" applyBorder="1" applyAlignment="1">
      <alignment horizontal="center"/>
    </xf>
    <xf numFmtId="0" fontId="0" fillId="0" borderId="8" xfId="0" applyBorder="1"/>
    <xf numFmtId="0" fontId="1" fillId="2" borderId="30" xfId="0" applyFont="1" applyFill="1" applyBorder="1" applyAlignment="1">
      <alignment horizontal="center" vertical="center"/>
    </xf>
    <xf numFmtId="164" fontId="1" fillId="2" borderId="6" xfId="3" applyFont="1" applyFill="1" applyBorder="1" applyAlignment="1">
      <alignment vertical="center"/>
    </xf>
    <xf numFmtId="164" fontId="1" fillId="2" borderId="31" xfId="3" applyFont="1" applyFill="1" applyBorder="1" applyAlignment="1">
      <alignment vertical="center"/>
    </xf>
    <xf numFmtId="164" fontId="1" fillId="2" borderId="32" xfId="3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3" fontId="1" fillId="2" borderId="6" xfId="3" applyNumberFormat="1" applyFont="1" applyFill="1" applyBorder="1" applyAlignment="1">
      <alignment horizontal="center" vertical="center"/>
    </xf>
    <xf numFmtId="164" fontId="1" fillId="2" borderId="3" xfId="3" applyFont="1" applyFill="1" applyBorder="1" applyAlignment="1">
      <alignment vertical="center"/>
    </xf>
    <xf numFmtId="1" fontId="0" fillId="0" borderId="2" xfId="0" applyNumberFormat="1" applyBorder="1"/>
    <xf numFmtId="167" fontId="1" fillId="2" borderId="22" xfId="0" applyNumberFormat="1" applyFont="1" applyFill="1" applyBorder="1" applyAlignment="1">
      <alignment horizontal="center" vertical="center"/>
    </xf>
    <xf numFmtId="166" fontId="1" fillId="2" borderId="26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3" fontId="1" fillId="2" borderId="3" xfId="3" applyNumberFormat="1" applyFont="1" applyFill="1" applyBorder="1" applyAlignment="1">
      <alignment horizontal="center" vertical="center"/>
    </xf>
    <xf numFmtId="164" fontId="1" fillId="2" borderId="7" xfId="3" applyFont="1" applyFill="1" applyBorder="1" applyAlignment="1">
      <alignment vertical="center"/>
    </xf>
    <xf numFmtId="164" fontId="1" fillId="2" borderId="18" xfId="3" applyFont="1" applyFill="1" applyBorder="1" applyAlignment="1">
      <alignment vertical="center"/>
    </xf>
    <xf numFmtId="164" fontId="0" fillId="0" borderId="2" xfId="3" applyFont="1" applyBorder="1" applyAlignment="1">
      <alignment horizontal="center"/>
    </xf>
    <xf numFmtId="164" fontId="0" fillId="0" borderId="2" xfId="3" applyFont="1" applyBorder="1"/>
    <xf numFmtId="0" fontId="5" fillId="0" borderId="0" xfId="0" applyFont="1"/>
    <xf numFmtId="0" fontId="1" fillId="0" borderId="0" xfId="0" applyFont="1"/>
    <xf numFmtId="1" fontId="0" fillId="0" borderId="2" xfId="0" applyNumberFormat="1" applyFill="1" applyBorder="1"/>
    <xf numFmtId="164" fontId="1" fillId="2" borderId="3" xfId="0" applyNumberFormat="1" applyFont="1" applyFill="1" applyBorder="1" applyAlignment="1">
      <alignment vertical="center"/>
    </xf>
    <xf numFmtId="43" fontId="1" fillId="2" borderId="6" xfId="4" applyFont="1" applyFill="1" applyBorder="1" applyAlignment="1">
      <alignment vertical="center"/>
    </xf>
    <xf numFmtId="0" fontId="1" fillId="2" borderId="0" xfId="0" applyFont="1" applyFill="1"/>
    <xf numFmtId="3" fontId="0" fillId="0" borderId="2" xfId="0" applyNumberFormat="1" applyFont="1" applyBorder="1"/>
    <xf numFmtId="0" fontId="0" fillId="0" borderId="2" xfId="0" applyFont="1" applyBorder="1"/>
    <xf numFmtId="3" fontId="0" fillId="0" borderId="5" xfId="0" applyNumberFormat="1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29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7" xfId="0" applyFont="1" applyBorder="1"/>
    <xf numFmtId="0" fontId="0" fillId="0" borderId="36" xfId="0" applyFont="1" applyBorder="1"/>
    <xf numFmtId="1" fontId="0" fillId="0" borderId="0" xfId="0" applyNumberFormat="1"/>
    <xf numFmtId="3" fontId="1" fillId="2" borderId="22" xfId="0" applyNumberFormat="1" applyFont="1" applyFill="1" applyBorder="1" applyAlignment="1">
      <alignment vertical="center"/>
    </xf>
    <xf numFmtId="164" fontId="0" fillId="0" borderId="8" xfId="3" applyFont="1" applyBorder="1"/>
    <xf numFmtId="1" fontId="0" fillId="0" borderId="2" xfId="0" applyNumberFormat="1" applyBorder="1" applyAlignment="1">
      <alignment horizontal="center"/>
    </xf>
    <xf numFmtId="168" fontId="1" fillId="2" borderId="3" xfId="4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164" fontId="1" fillId="2" borderId="22" xfId="0" applyNumberFormat="1" applyFont="1" applyFill="1" applyBorder="1" applyAlignment="1">
      <alignment vertical="center"/>
    </xf>
    <xf numFmtId="168" fontId="1" fillId="2" borderId="6" xfId="4" applyNumberFormat="1" applyFont="1" applyFill="1" applyBorder="1" applyAlignment="1">
      <alignment vertical="center"/>
    </xf>
    <xf numFmtId="168" fontId="1" fillId="2" borderId="22" xfId="0" applyNumberFormat="1" applyFont="1" applyFill="1" applyBorder="1" applyAlignment="1">
      <alignment vertical="center"/>
    </xf>
    <xf numFmtId="168" fontId="0" fillId="0" borderId="7" xfId="4" applyNumberFormat="1" applyFont="1" applyBorder="1"/>
    <xf numFmtId="168" fontId="0" fillId="0" borderId="7" xfId="0" applyNumberFormat="1" applyBorder="1"/>
    <xf numFmtId="168" fontId="1" fillId="2" borderId="3" xfId="4" applyNumberFormat="1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8" fontId="0" fillId="0" borderId="2" xfId="4" applyNumberFormat="1" applyFont="1" applyBorder="1"/>
    <xf numFmtId="0" fontId="5" fillId="0" borderId="0" xfId="0" applyFont="1" applyFill="1" applyBorder="1"/>
    <xf numFmtId="0" fontId="5" fillId="3" borderId="0" xfId="0" applyFont="1" applyFill="1" applyBorder="1"/>
    <xf numFmtId="168" fontId="6" fillId="3" borderId="0" xfId="4" applyNumberFormat="1" applyFont="1" applyFill="1"/>
    <xf numFmtId="0" fontId="7" fillId="0" borderId="2" xfId="0" applyFont="1" applyBorder="1"/>
    <xf numFmtId="168" fontId="0" fillId="0" borderId="18" xfId="4" applyNumberFormat="1" applyFont="1" applyBorder="1"/>
    <xf numFmtId="166" fontId="1" fillId="2" borderId="37" xfId="0" applyNumberFormat="1" applyFont="1" applyFill="1" applyBorder="1" applyAlignment="1">
      <alignment horizontal="center"/>
    </xf>
    <xf numFmtId="0" fontId="0" fillId="0" borderId="7" xfId="0" applyBorder="1"/>
    <xf numFmtId="0" fontId="1" fillId="2" borderId="1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11"/>
  <sheetViews>
    <sheetView showGridLines="0" topLeftCell="A93" zoomScaleNormal="100" workbookViewId="0">
      <selection activeCell="A111" sqref="A111"/>
    </sheetView>
  </sheetViews>
  <sheetFormatPr baseColWidth="10" defaultColWidth="11.42578125" defaultRowHeight="15" x14ac:dyDescent="0.25"/>
  <cols>
    <col min="1" max="1" width="17.85546875" customWidth="1"/>
    <col min="2" max="2" width="12" bestFit="1" customWidth="1"/>
    <col min="4" max="4" width="12.42578125" bestFit="1" customWidth="1"/>
    <col min="5" max="5" width="11.140625" customWidth="1"/>
    <col min="6" max="6" width="13" bestFit="1" customWidth="1"/>
  </cols>
  <sheetData>
    <row r="1" spans="1:6" ht="15" customHeight="1" x14ac:dyDescent="0.25">
      <c r="A1" s="83" t="s">
        <v>0</v>
      </c>
      <c r="B1" s="84"/>
      <c r="C1" s="84"/>
      <c r="D1" s="84"/>
      <c r="E1" s="84"/>
      <c r="F1" s="85"/>
    </row>
    <row r="2" spans="1:6" ht="15" customHeight="1" thickBot="1" x14ac:dyDescent="0.3">
      <c r="A2" s="86"/>
      <c r="B2" s="87"/>
      <c r="C2" s="87"/>
      <c r="D2" s="87"/>
      <c r="E2" s="87"/>
      <c r="F2" s="88"/>
    </row>
    <row r="3" spans="1:6" ht="15.75" thickBot="1" x14ac:dyDescent="0.3">
      <c r="A3" s="81" t="s">
        <v>3</v>
      </c>
      <c r="B3" s="82"/>
      <c r="C3" s="17"/>
      <c r="D3" s="17" t="s">
        <v>4</v>
      </c>
      <c r="E3" s="18"/>
      <c r="F3" s="19"/>
    </row>
    <row r="4" spans="1:6" ht="15.75" thickBot="1" x14ac:dyDescent="0.3">
      <c r="A4" s="77" t="s">
        <v>13</v>
      </c>
      <c r="B4" s="79" t="s">
        <v>14</v>
      </c>
      <c r="C4" s="79"/>
      <c r="D4" s="79"/>
      <c r="E4" s="79"/>
      <c r="F4" s="80"/>
    </row>
    <row r="5" spans="1:6" ht="15.75" thickBot="1" x14ac:dyDescent="0.3">
      <c r="A5" s="78"/>
      <c r="B5" s="20">
        <v>43754</v>
      </c>
      <c r="C5" s="21">
        <v>43785</v>
      </c>
      <c r="D5" s="40">
        <v>43815</v>
      </c>
      <c r="E5" s="21">
        <v>43846</v>
      </c>
      <c r="F5" s="21">
        <v>43877</v>
      </c>
    </row>
    <row r="6" spans="1:6" x14ac:dyDescent="0.25">
      <c r="A6" s="10">
        <v>206</v>
      </c>
      <c r="B6" s="16">
        <v>366</v>
      </c>
      <c r="C6" s="2">
        <v>400</v>
      </c>
      <c r="D6" s="38">
        <v>445</v>
      </c>
      <c r="E6" s="2" t="s">
        <v>27</v>
      </c>
      <c r="F6" s="9"/>
    </row>
    <row r="7" spans="1:6" x14ac:dyDescent="0.25">
      <c r="A7" s="8">
        <v>14</v>
      </c>
      <c r="B7" s="16">
        <v>359</v>
      </c>
      <c r="C7" s="1">
        <v>410</v>
      </c>
      <c r="D7" s="38">
        <v>450</v>
      </c>
      <c r="E7" s="2" t="s">
        <v>27</v>
      </c>
      <c r="F7" s="9"/>
    </row>
    <row r="8" spans="1:6" x14ac:dyDescent="0.25">
      <c r="A8" s="8">
        <v>189</v>
      </c>
      <c r="B8" s="16">
        <v>350</v>
      </c>
      <c r="C8" s="1">
        <v>390</v>
      </c>
      <c r="D8" s="38">
        <v>440</v>
      </c>
      <c r="E8" s="2" t="s">
        <v>27</v>
      </c>
      <c r="F8" s="9"/>
    </row>
    <row r="9" spans="1:6" x14ac:dyDescent="0.25">
      <c r="A9" s="8">
        <v>173</v>
      </c>
      <c r="B9" s="16">
        <v>344</v>
      </c>
      <c r="C9" s="2">
        <v>370</v>
      </c>
      <c r="D9" s="38">
        <v>430</v>
      </c>
      <c r="E9" s="2" t="s">
        <v>27</v>
      </c>
      <c r="F9" s="9"/>
    </row>
    <row r="10" spans="1:6" x14ac:dyDescent="0.25">
      <c r="A10" s="8">
        <v>143</v>
      </c>
      <c r="B10" s="16">
        <v>355</v>
      </c>
      <c r="C10" s="1">
        <v>385</v>
      </c>
      <c r="D10" s="38">
        <v>420</v>
      </c>
      <c r="E10" s="2" t="s">
        <v>27</v>
      </c>
      <c r="F10" s="9"/>
    </row>
    <row r="11" spans="1:6" x14ac:dyDescent="0.25">
      <c r="A11" s="8">
        <v>178</v>
      </c>
      <c r="B11" s="16">
        <v>346</v>
      </c>
      <c r="C11" s="1">
        <v>350</v>
      </c>
      <c r="D11" s="38">
        <v>400</v>
      </c>
      <c r="E11" s="2" t="s">
        <v>27</v>
      </c>
      <c r="F11" s="9"/>
    </row>
    <row r="12" spans="1:6" x14ac:dyDescent="0.25">
      <c r="A12" s="8">
        <v>81</v>
      </c>
      <c r="B12" s="16">
        <v>325</v>
      </c>
      <c r="C12" s="1">
        <v>370</v>
      </c>
      <c r="D12" s="38">
        <v>390</v>
      </c>
      <c r="E12" s="1">
        <v>430</v>
      </c>
      <c r="F12" s="9">
        <v>470</v>
      </c>
    </row>
    <row r="13" spans="1:6" x14ac:dyDescent="0.25">
      <c r="A13" s="8">
        <v>130</v>
      </c>
      <c r="B13" s="16">
        <v>328</v>
      </c>
      <c r="C13" s="1">
        <v>339</v>
      </c>
      <c r="D13" s="38">
        <v>370</v>
      </c>
      <c r="E13" s="1">
        <v>420</v>
      </c>
      <c r="F13" s="9">
        <v>450</v>
      </c>
    </row>
    <row r="14" spans="1:6" x14ac:dyDescent="0.25">
      <c r="A14" s="8">
        <v>171</v>
      </c>
      <c r="B14" s="16">
        <v>355</v>
      </c>
      <c r="C14" s="1">
        <v>390</v>
      </c>
      <c r="D14" s="38">
        <v>440</v>
      </c>
      <c r="E14" s="1" t="s">
        <v>27</v>
      </c>
      <c r="F14" s="9"/>
    </row>
    <row r="15" spans="1:6" x14ac:dyDescent="0.25">
      <c r="A15" s="8">
        <v>203</v>
      </c>
      <c r="B15" s="16">
        <v>352</v>
      </c>
      <c r="C15" s="2">
        <v>385</v>
      </c>
      <c r="D15" s="38">
        <v>430</v>
      </c>
      <c r="E15" s="1" t="s">
        <v>27</v>
      </c>
      <c r="F15" s="9"/>
    </row>
    <row r="16" spans="1:6" x14ac:dyDescent="0.25">
      <c r="A16" s="8">
        <v>204</v>
      </c>
      <c r="B16" s="16">
        <v>344</v>
      </c>
      <c r="C16" s="2">
        <v>370</v>
      </c>
      <c r="D16" s="38">
        <v>405</v>
      </c>
      <c r="E16" s="1" t="s">
        <v>27</v>
      </c>
      <c r="F16" s="9"/>
    </row>
    <row r="17" spans="1:6" x14ac:dyDescent="0.25">
      <c r="A17" s="10">
        <v>269</v>
      </c>
      <c r="B17" s="16">
        <v>340</v>
      </c>
      <c r="C17" s="2">
        <v>360</v>
      </c>
      <c r="D17" s="38">
        <v>400</v>
      </c>
      <c r="E17" s="1" t="s">
        <v>27</v>
      </c>
      <c r="F17" s="9"/>
    </row>
    <row r="18" spans="1:6" x14ac:dyDescent="0.25">
      <c r="A18" s="8">
        <v>222</v>
      </c>
      <c r="B18" s="16">
        <v>352</v>
      </c>
      <c r="C18" s="1">
        <v>390</v>
      </c>
      <c r="D18" s="38">
        <v>445</v>
      </c>
      <c r="E18" s="1" t="s">
        <v>27</v>
      </c>
      <c r="F18" s="9"/>
    </row>
    <row r="19" spans="1:6" x14ac:dyDescent="0.25">
      <c r="A19" s="8">
        <v>207</v>
      </c>
      <c r="B19" s="16">
        <v>335</v>
      </c>
      <c r="C19" s="1">
        <v>375</v>
      </c>
      <c r="D19" s="38">
        <v>422</v>
      </c>
      <c r="E19" s="1" t="s">
        <v>27</v>
      </c>
      <c r="F19" s="9"/>
    </row>
    <row r="20" spans="1:6" x14ac:dyDescent="0.25">
      <c r="A20" s="8">
        <v>123</v>
      </c>
      <c r="B20" s="16">
        <v>344</v>
      </c>
      <c r="C20" s="1">
        <v>384</v>
      </c>
      <c r="D20" s="38">
        <v>435</v>
      </c>
      <c r="E20" s="1" t="s">
        <v>27</v>
      </c>
      <c r="F20" s="9"/>
    </row>
    <row r="21" spans="1:6" x14ac:dyDescent="0.25">
      <c r="A21" s="8">
        <v>92</v>
      </c>
      <c r="B21" s="16">
        <v>345</v>
      </c>
      <c r="C21" s="1">
        <v>385</v>
      </c>
      <c r="D21" s="38">
        <v>420</v>
      </c>
      <c r="E21" s="1" t="s">
        <v>27</v>
      </c>
      <c r="F21" s="9"/>
    </row>
    <row r="22" spans="1:6" x14ac:dyDescent="0.25">
      <c r="A22" s="8">
        <v>244</v>
      </c>
      <c r="B22" s="16">
        <v>330</v>
      </c>
      <c r="C22" s="1">
        <v>370</v>
      </c>
      <c r="D22" s="38">
        <v>430</v>
      </c>
      <c r="E22" s="1" t="s">
        <v>27</v>
      </c>
      <c r="F22" s="9"/>
    </row>
    <row r="23" spans="1:6" x14ac:dyDescent="0.25">
      <c r="A23" s="8">
        <v>76</v>
      </c>
      <c r="B23" s="16">
        <v>338</v>
      </c>
      <c r="C23" s="1">
        <v>378</v>
      </c>
      <c r="D23" s="38">
        <v>430</v>
      </c>
      <c r="E23" s="1" t="s">
        <v>27</v>
      </c>
      <c r="F23" s="9"/>
    </row>
    <row r="24" spans="1:6" x14ac:dyDescent="0.25">
      <c r="A24" s="8">
        <v>224</v>
      </c>
      <c r="B24" s="16">
        <v>343</v>
      </c>
      <c r="C24" s="1">
        <v>383</v>
      </c>
      <c r="D24" s="50">
        <v>425</v>
      </c>
      <c r="E24" s="1" t="s">
        <v>27</v>
      </c>
      <c r="F24" s="9"/>
    </row>
    <row r="25" spans="1:6" x14ac:dyDescent="0.25">
      <c r="A25" s="8">
        <v>46</v>
      </c>
      <c r="B25" s="16">
        <v>324</v>
      </c>
      <c r="C25" s="1">
        <v>364</v>
      </c>
      <c r="D25" s="50">
        <v>405</v>
      </c>
      <c r="E25" s="1" t="s">
        <v>27</v>
      </c>
      <c r="F25" s="9"/>
    </row>
    <row r="26" spans="1:6" x14ac:dyDescent="0.25">
      <c r="A26" s="8">
        <v>137</v>
      </c>
      <c r="B26" s="16">
        <v>322</v>
      </c>
      <c r="C26" s="1">
        <v>362</v>
      </c>
      <c r="D26" s="50">
        <v>410</v>
      </c>
      <c r="E26" s="1" t="s">
        <v>27</v>
      </c>
      <c r="F26" s="9"/>
    </row>
    <row r="27" spans="1:6" x14ac:dyDescent="0.25">
      <c r="A27" s="8">
        <v>254</v>
      </c>
      <c r="B27" s="16">
        <v>350</v>
      </c>
      <c r="C27" s="1">
        <v>390</v>
      </c>
      <c r="D27" s="50">
        <v>440</v>
      </c>
      <c r="E27" s="1" t="s">
        <v>27</v>
      </c>
      <c r="F27" s="9"/>
    </row>
    <row r="28" spans="1:6" x14ac:dyDescent="0.25">
      <c r="A28" s="8">
        <v>220</v>
      </c>
      <c r="B28" s="16">
        <v>330</v>
      </c>
      <c r="C28" s="1">
        <v>370</v>
      </c>
      <c r="D28" s="50">
        <v>420</v>
      </c>
      <c r="E28" s="1" t="s">
        <v>27</v>
      </c>
      <c r="F28" s="9"/>
    </row>
    <row r="29" spans="1:6" x14ac:dyDescent="0.25">
      <c r="A29" s="8">
        <v>177</v>
      </c>
      <c r="B29" s="16">
        <v>350</v>
      </c>
      <c r="C29" s="1">
        <v>390</v>
      </c>
      <c r="D29" s="1">
        <v>430</v>
      </c>
      <c r="E29" s="1" t="s">
        <v>27</v>
      </c>
      <c r="F29" s="9"/>
    </row>
    <row r="30" spans="1:6" x14ac:dyDescent="0.25">
      <c r="A30" s="14">
        <v>221</v>
      </c>
      <c r="B30" s="16">
        <v>348</v>
      </c>
      <c r="C30" s="1">
        <v>388</v>
      </c>
      <c r="D30" s="1">
        <v>428</v>
      </c>
      <c r="E30" s="1" t="s">
        <v>27</v>
      </c>
      <c r="F30" s="9"/>
    </row>
    <row r="31" spans="1:6" x14ac:dyDescent="0.25">
      <c r="A31" s="8">
        <v>15</v>
      </c>
      <c r="B31" s="16">
        <v>332</v>
      </c>
      <c r="C31" s="1">
        <v>372</v>
      </c>
      <c r="D31" s="1">
        <v>412</v>
      </c>
      <c r="E31" s="1" t="s">
        <v>27</v>
      </c>
      <c r="F31" s="9"/>
    </row>
    <row r="32" spans="1:6" x14ac:dyDescent="0.25">
      <c r="A32" s="8">
        <v>165</v>
      </c>
      <c r="B32" s="16">
        <v>320</v>
      </c>
      <c r="C32" s="1">
        <v>360</v>
      </c>
      <c r="D32" s="1">
        <v>400</v>
      </c>
      <c r="E32" s="1" t="s">
        <v>27</v>
      </c>
      <c r="F32" s="9"/>
    </row>
    <row r="33" spans="1:6" x14ac:dyDescent="0.25">
      <c r="A33" s="8">
        <v>51</v>
      </c>
      <c r="B33" s="16">
        <v>317</v>
      </c>
      <c r="C33" s="1">
        <v>357</v>
      </c>
      <c r="D33" s="1">
        <v>397</v>
      </c>
      <c r="E33" s="1" t="s">
        <v>27</v>
      </c>
      <c r="F33" s="9"/>
    </row>
    <row r="34" spans="1:6" x14ac:dyDescent="0.25">
      <c r="A34" s="8">
        <v>212</v>
      </c>
      <c r="B34" s="16">
        <v>351</v>
      </c>
      <c r="C34" s="1">
        <v>391</v>
      </c>
      <c r="D34" s="1">
        <v>431</v>
      </c>
      <c r="E34" s="1" t="s">
        <v>27</v>
      </c>
      <c r="F34" s="9"/>
    </row>
    <row r="35" spans="1:6" x14ac:dyDescent="0.25">
      <c r="A35" s="8">
        <v>119</v>
      </c>
      <c r="B35" s="16">
        <v>332</v>
      </c>
      <c r="C35" s="1">
        <v>372</v>
      </c>
      <c r="D35" s="1">
        <v>412</v>
      </c>
      <c r="E35" s="1" t="s">
        <v>27</v>
      </c>
      <c r="F35" s="9"/>
    </row>
    <row r="36" spans="1:6" x14ac:dyDescent="0.25">
      <c r="A36" s="8">
        <v>252</v>
      </c>
      <c r="B36" s="16">
        <v>321</v>
      </c>
      <c r="C36" s="1">
        <v>361</v>
      </c>
      <c r="D36" s="1">
        <v>401</v>
      </c>
      <c r="E36" s="1" t="s">
        <v>27</v>
      </c>
      <c r="F36" s="9"/>
    </row>
    <row r="37" spans="1:6" x14ac:dyDescent="0.25">
      <c r="A37" s="8">
        <v>148</v>
      </c>
      <c r="B37" s="16">
        <v>327</v>
      </c>
      <c r="C37" s="1">
        <v>367</v>
      </c>
      <c r="D37" s="1">
        <v>407</v>
      </c>
      <c r="E37" s="1" t="s">
        <v>27</v>
      </c>
      <c r="F37" s="9"/>
    </row>
    <row r="38" spans="1:6" x14ac:dyDescent="0.25">
      <c r="A38" s="8">
        <v>106</v>
      </c>
      <c r="B38" s="16">
        <v>319</v>
      </c>
      <c r="C38" s="1">
        <v>359</v>
      </c>
      <c r="D38" s="1">
        <v>399</v>
      </c>
      <c r="E38" s="1" t="s">
        <v>27</v>
      </c>
      <c r="F38" s="9"/>
    </row>
    <row r="39" spans="1:6" x14ac:dyDescent="0.25">
      <c r="A39" s="8">
        <v>162</v>
      </c>
      <c r="B39" s="16">
        <v>319</v>
      </c>
      <c r="C39" s="1">
        <v>359</v>
      </c>
      <c r="D39" s="1">
        <v>399</v>
      </c>
      <c r="E39" s="1" t="s">
        <v>27</v>
      </c>
      <c r="F39" s="9"/>
    </row>
    <row r="40" spans="1:6" x14ac:dyDescent="0.25">
      <c r="A40" s="8" t="s">
        <v>2</v>
      </c>
      <c r="B40" s="16">
        <v>336</v>
      </c>
      <c r="C40" s="1">
        <v>376</v>
      </c>
      <c r="D40" s="1">
        <v>416</v>
      </c>
      <c r="E40" s="1" t="s">
        <v>27</v>
      </c>
      <c r="F40" s="9"/>
    </row>
    <row r="41" spans="1:6" x14ac:dyDescent="0.25">
      <c r="A41" s="8">
        <v>258</v>
      </c>
      <c r="B41" s="16">
        <v>302</v>
      </c>
      <c r="C41" s="1">
        <v>342</v>
      </c>
      <c r="D41" s="1">
        <v>382</v>
      </c>
      <c r="E41" s="1">
        <v>420</v>
      </c>
      <c r="F41" s="9">
        <v>460</v>
      </c>
    </row>
    <row r="42" spans="1:6" x14ac:dyDescent="0.25">
      <c r="A42" s="13">
        <v>111</v>
      </c>
      <c r="B42" s="16">
        <v>343</v>
      </c>
      <c r="C42" s="1">
        <v>383</v>
      </c>
      <c r="D42" s="1">
        <v>423</v>
      </c>
      <c r="E42" s="1" t="s">
        <v>27</v>
      </c>
      <c r="F42" s="9"/>
    </row>
    <row r="43" spans="1:6" x14ac:dyDescent="0.25">
      <c r="A43" s="8">
        <v>140</v>
      </c>
      <c r="B43" s="16">
        <v>319</v>
      </c>
      <c r="C43" s="1">
        <v>359</v>
      </c>
      <c r="D43" s="1">
        <v>399</v>
      </c>
      <c r="E43" s="1">
        <v>422</v>
      </c>
      <c r="F43" s="9">
        <v>455</v>
      </c>
    </row>
    <row r="44" spans="1:6" x14ac:dyDescent="0.25">
      <c r="A44" s="12">
        <v>169</v>
      </c>
      <c r="B44" s="16">
        <v>317</v>
      </c>
      <c r="C44" s="1">
        <v>357</v>
      </c>
      <c r="D44" s="1">
        <v>397</v>
      </c>
      <c r="E44" s="1">
        <v>440</v>
      </c>
      <c r="F44" s="9">
        <v>480</v>
      </c>
    </row>
    <row r="45" spans="1:6" x14ac:dyDescent="0.25">
      <c r="A45" s="3">
        <v>184</v>
      </c>
      <c r="B45" s="16">
        <v>319</v>
      </c>
      <c r="C45" s="1">
        <v>359</v>
      </c>
      <c r="D45" s="1">
        <v>399</v>
      </c>
      <c r="E45" s="1">
        <v>435</v>
      </c>
      <c r="F45" s="9">
        <v>490</v>
      </c>
    </row>
    <row r="46" spans="1:6" x14ac:dyDescent="0.25">
      <c r="A46" s="8">
        <v>57</v>
      </c>
      <c r="B46" s="16">
        <v>317</v>
      </c>
      <c r="C46" s="1">
        <v>357</v>
      </c>
      <c r="D46" s="1">
        <v>397</v>
      </c>
      <c r="E46" s="1">
        <v>430</v>
      </c>
      <c r="F46" s="9">
        <v>450</v>
      </c>
    </row>
    <row r="47" spans="1:6" x14ac:dyDescent="0.25">
      <c r="A47" s="8">
        <v>263</v>
      </c>
      <c r="B47" s="16">
        <v>314</v>
      </c>
      <c r="C47" s="1">
        <v>354</v>
      </c>
      <c r="D47" s="1">
        <v>394</v>
      </c>
      <c r="E47" s="1">
        <v>435</v>
      </c>
      <c r="F47" s="9">
        <v>410</v>
      </c>
    </row>
    <row r="48" spans="1:6" x14ac:dyDescent="0.25">
      <c r="A48" s="12">
        <v>33</v>
      </c>
      <c r="B48" s="16">
        <v>415</v>
      </c>
      <c r="C48" s="1">
        <v>455</v>
      </c>
      <c r="D48" s="1">
        <v>495</v>
      </c>
      <c r="E48" s="1" t="s">
        <v>27</v>
      </c>
      <c r="F48" s="9"/>
    </row>
    <row r="49" spans="1:6" x14ac:dyDescent="0.25">
      <c r="A49" s="8">
        <v>228</v>
      </c>
      <c r="B49" s="16">
        <v>329</v>
      </c>
      <c r="C49" s="1">
        <v>369</v>
      </c>
      <c r="D49" s="1">
        <v>409</v>
      </c>
      <c r="E49" s="1" t="s">
        <v>27</v>
      </c>
      <c r="F49" s="9"/>
    </row>
    <row r="50" spans="1:6" x14ac:dyDescent="0.25">
      <c r="A50" s="8">
        <v>135</v>
      </c>
      <c r="B50" s="16">
        <v>330</v>
      </c>
      <c r="C50" s="1">
        <v>370</v>
      </c>
      <c r="D50" s="1">
        <v>410</v>
      </c>
      <c r="E50" s="1" t="s">
        <v>27</v>
      </c>
      <c r="F50" s="9"/>
    </row>
    <row r="51" spans="1:6" x14ac:dyDescent="0.25">
      <c r="A51" s="8">
        <v>235</v>
      </c>
      <c r="B51" s="16">
        <v>320</v>
      </c>
      <c r="C51" s="1">
        <v>360</v>
      </c>
      <c r="D51" s="1">
        <v>400</v>
      </c>
      <c r="E51" s="1" t="s">
        <v>27</v>
      </c>
      <c r="F51" s="9"/>
    </row>
    <row r="52" spans="1:6" x14ac:dyDescent="0.25">
      <c r="A52" s="8">
        <v>229</v>
      </c>
      <c r="B52" s="16">
        <v>307</v>
      </c>
      <c r="C52" s="1">
        <v>347</v>
      </c>
      <c r="D52" s="1">
        <v>387</v>
      </c>
      <c r="E52" s="1">
        <v>410</v>
      </c>
      <c r="F52" s="9">
        <v>440</v>
      </c>
    </row>
    <row r="53" spans="1:6" x14ac:dyDescent="0.25">
      <c r="A53" s="14">
        <v>248</v>
      </c>
      <c r="B53" s="16">
        <v>340</v>
      </c>
      <c r="C53" s="1">
        <v>380</v>
      </c>
      <c r="D53" s="1">
        <v>420</v>
      </c>
      <c r="E53" s="1" t="s">
        <v>27</v>
      </c>
      <c r="F53" s="9"/>
    </row>
    <row r="54" spans="1:6" x14ac:dyDescent="0.25">
      <c r="A54" s="8">
        <v>154</v>
      </c>
      <c r="B54" s="16">
        <v>322</v>
      </c>
      <c r="C54" s="1">
        <v>362</v>
      </c>
      <c r="D54" s="1">
        <v>402</v>
      </c>
      <c r="E54" s="1" t="s">
        <v>27</v>
      </c>
      <c r="F54" s="9"/>
    </row>
    <row r="55" spans="1:6" x14ac:dyDescent="0.25">
      <c r="A55" s="8">
        <v>144</v>
      </c>
      <c r="B55" s="16">
        <v>308</v>
      </c>
      <c r="C55" s="1">
        <v>348</v>
      </c>
      <c r="D55" s="1">
        <v>388</v>
      </c>
      <c r="E55" s="1">
        <v>430</v>
      </c>
      <c r="F55" s="9">
        <v>470</v>
      </c>
    </row>
    <row r="56" spans="1:6" x14ac:dyDescent="0.25">
      <c r="A56" s="8">
        <v>230</v>
      </c>
      <c r="B56" s="16">
        <v>295</v>
      </c>
      <c r="C56" s="1">
        <v>335</v>
      </c>
      <c r="D56" s="1">
        <v>375</v>
      </c>
      <c r="E56" s="1">
        <v>420</v>
      </c>
      <c r="F56" s="9">
        <v>422</v>
      </c>
    </row>
    <row r="57" spans="1:6" x14ac:dyDescent="0.25">
      <c r="A57" s="8">
        <v>78</v>
      </c>
      <c r="B57" s="16">
        <v>306</v>
      </c>
      <c r="C57" s="1">
        <v>346</v>
      </c>
      <c r="D57" s="1">
        <v>386</v>
      </c>
      <c r="E57" s="1">
        <v>426</v>
      </c>
      <c r="F57" s="9">
        <v>455</v>
      </c>
    </row>
    <row r="58" spans="1:6" x14ac:dyDescent="0.25">
      <c r="A58" s="8">
        <v>71</v>
      </c>
      <c r="B58" s="16">
        <v>295</v>
      </c>
      <c r="C58" s="1">
        <v>335</v>
      </c>
      <c r="D58" s="1">
        <v>375</v>
      </c>
      <c r="E58" s="1">
        <v>410</v>
      </c>
      <c r="F58" s="9">
        <v>460</v>
      </c>
    </row>
    <row r="59" spans="1:6" x14ac:dyDescent="0.25">
      <c r="A59" s="8">
        <v>195</v>
      </c>
      <c r="B59" s="16">
        <v>313</v>
      </c>
      <c r="C59" s="1">
        <v>353</v>
      </c>
      <c r="D59" s="1">
        <v>393</v>
      </c>
      <c r="E59" s="1">
        <v>430</v>
      </c>
      <c r="F59" s="9">
        <v>477</v>
      </c>
    </row>
    <row r="60" spans="1:6" x14ac:dyDescent="0.25">
      <c r="A60" s="8">
        <v>89</v>
      </c>
      <c r="B60" s="16">
        <v>309</v>
      </c>
      <c r="C60" s="1">
        <v>349</v>
      </c>
      <c r="D60" s="1">
        <v>389</v>
      </c>
      <c r="E60" s="1">
        <v>420</v>
      </c>
      <c r="F60" s="9">
        <v>480</v>
      </c>
    </row>
    <row r="61" spans="1:6" x14ac:dyDescent="0.25">
      <c r="A61" s="8">
        <v>196</v>
      </c>
      <c r="B61" s="16">
        <v>282</v>
      </c>
      <c r="C61" s="1">
        <v>322</v>
      </c>
      <c r="D61" s="1">
        <v>362</v>
      </c>
      <c r="E61" s="1">
        <v>400</v>
      </c>
      <c r="F61" s="9">
        <v>444</v>
      </c>
    </row>
    <row r="62" spans="1:6" x14ac:dyDescent="0.25">
      <c r="A62" s="8">
        <v>245</v>
      </c>
      <c r="B62" s="16">
        <v>290</v>
      </c>
      <c r="C62" s="1">
        <v>330</v>
      </c>
      <c r="D62" s="1">
        <v>370</v>
      </c>
      <c r="E62" s="1">
        <v>410</v>
      </c>
      <c r="F62" s="9">
        <v>435</v>
      </c>
    </row>
    <row r="63" spans="1:6" x14ac:dyDescent="0.25">
      <c r="A63" s="8">
        <v>48</v>
      </c>
      <c r="B63" s="16">
        <v>360</v>
      </c>
      <c r="C63" s="1">
        <v>400</v>
      </c>
      <c r="D63" s="1">
        <v>440</v>
      </c>
      <c r="E63" s="1" t="s">
        <v>27</v>
      </c>
      <c r="F63" s="9"/>
    </row>
    <row r="64" spans="1:6" x14ac:dyDescent="0.25">
      <c r="A64" s="8">
        <v>182</v>
      </c>
      <c r="B64" s="16">
        <v>300</v>
      </c>
      <c r="C64" s="1">
        <v>340</v>
      </c>
      <c r="D64" s="1">
        <v>380</v>
      </c>
      <c r="E64" s="1">
        <v>420</v>
      </c>
      <c r="F64" s="1">
        <v>460</v>
      </c>
    </row>
    <row r="65" spans="1:6" x14ac:dyDescent="0.25">
      <c r="A65" s="8">
        <v>1</v>
      </c>
      <c r="B65" s="16">
        <v>293</v>
      </c>
      <c r="C65" s="1">
        <v>333</v>
      </c>
      <c r="D65" s="1">
        <v>373</v>
      </c>
      <c r="E65" s="1">
        <v>415</v>
      </c>
      <c r="F65" s="1">
        <v>465</v>
      </c>
    </row>
    <row r="66" spans="1:6" x14ac:dyDescent="0.25">
      <c r="A66" s="8">
        <v>253</v>
      </c>
      <c r="B66" s="16">
        <v>295</v>
      </c>
      <c r="C66" s="1">
        <v>335</v>
      </c>
      <c r="D66" s="1">
        <v>375</v>
      </c>
      <c r="E66" s="1">
        <v>420</v>
      </c>
      <c r="F66" s="1">
        <v>470</v>
      </c>
    </row>
    <row r="67" spans="1:6" x14ac:dyDescent="0.25">
      <c r="A67" s="8">
        <v>226</v>
      </c>
      <c r="B67" s="16">
        <v>284</v>
      </c>
      <c r="C67" s="1">
        <v>324</v>
      </c>
      <c r="D67" s="1">
        <v>364</v>
      </c>
      <c r="E67" s="1">
        <v>400</v>
      </c>
      <c r="F67" s="1">
        <v>450</v>
      </c>
    </row>
    <row r="68" spans="1:6" x14ac:dyDescent="0.25">
      <c r="A68" s="8">
        <v>214</v>
      </c>
      <c r="B68" s="16">
        <v>277</v>
      </c>
      <c r="C68" s="1">
        <v>317</v>
      </c>
      <c r="D68" s="1">
        <v>357</v>
      </c>
      <c r="E68" s="1">
        <v>390</v>
      </c>
      <c r="F68" s="1">
        <v>440</v>
      </c>
    </row>
    <row r="69" spans="1:6" x14ac:dyDescent="0.25">
      <c r="A69" s="8">
        <v>95</v>
      </c>
      <c r="B69" s="16">
        <v>288</v>
      </c>
      <c r="C69" s="1">
        <v>328</v>
      </c>
      <c r="D69" s="1">
        <v>368</v>
      </c>
      <c r="E69" s="1">
        <v>410</v>
      </c>
      <c r="F69" s="1">
        <v>460</v>
      </c>
    </row>
    <row r="70" spans="1:6" x14ac:dyDescent="0.25">
      <c r="A70" s="8">
        <v>237</v>
      </c>
      <c r="B70" s="16">
        <v>288</v>
      </c>
      <c r="C70" s="1">
        <v>328</v>
      </c>
      <c r="D70" s="1">
        <v>368</v>
      </c>
      <c r="E70" s="1">
        <v>405</v>
      </c>
      <c r="F70" s="1">
        <v>455</v>
      </c>
    </row>
    <row r="71" spans="1:6" x14ac:dyDescent="0.25">
      <c r="A71" s="8">
        <v>250</v>
      </c>
      <c r="B71" s="16">
        <v>276</v>
      </c>
      <c r="C71" s="1">
        <v>316</v>
      </c>
      <c r="D71" s="1">
        <v>356</v>
      </c>
      <c r="E71" s="1">
        <v>390</v>
      </c>
      <c r="F71" s="1">
        <v>440</v>
      </c>
    </row>
    <row r="72" spans="1:6" x14ac:dyDescent="0.25">
      <c r="A72" s="8">
        <v>28</v>
      </c>
      <c r="B72" s="16">
        <v>287</v>
      </c>
      <c r="C72" s="1">
        <v>327</v>
      </c>
      <c r="D72" s="1">
        <v>367</v>
      </c>
      <c r="E72" s="1">
        <v>388</v>
      </c>
      <c r="F72" s="1">
        <v>438</v>
      </c>
    </row>
    <row r="73" spans="1:6" x14ac:dyDescent="0.25">
      <c r="A73" s="8">
        <v>155</v>
      </c>
      <c r="B73" s="16">
        <v>275</v>
      </c>
      <c r="C73" s="1">
        <v>315</v>
      </c>
      <c r="D73" s="1">
        <v>355</v>
      </c>
      <c r="E73" s="1">
        <v>385</v>
      </c>
      <c r="F73" s="1">
        <v>435</v>
      </c>
    </row>
    <row r="74" spans="1:6" x14ac:dyDescent="0.25">
      <c r="A74" s="8">
        <v>10</v>
      </c>
      <c r="B74" s="16">
        <v>262</v>
      </c>
      <c r="C74" s="1">
        <v>302</v>
      </c>
      <c r="D74" s="1">
        <v>342</v>
      </c>
      <c r="E74" s="1">
        <v>380</v>
      </c>
      <c r="F74" s="1">
        <v>430</v>
      </c>
    </row>
    <row r="75" spans="1:6" x14ac:dyDescent="0.25">
      <c r="A75" s="8">
        <v>247</v>
      </c>
      <c r="B75" s="16">
        <v>330</v>
      </c>
      <c r="C75" s="1">
        <v>370</v>
      </c>
      <c r="D75" s="1">
        <v>410</v>
      </c>
      <c r="E75" s="1" t="s">
        <v>27</v>
      </c>
      <c r="F75" s="38"/>
    </row>
    <row r="76" spans="1:6" x14ac:dyDescent="0.25">
      <c r="A76" s="8">
        <v>201</v>
      </c>
      <c r="B76" s="16">
        <v>286</v>
      </c>
      <c r="C76" s="1">
        <v>326</v>
      </c>
      <c r="D76" s="1">
        <v>366</v>
      </c>
      <c r="E76" s="1">
        <v>390</v>
      </c>
      <c r="F76" s="1">
        <v>430</v>
      </c>
    </row>
    <row r="77" spans="1:6" x14ac:dyDescent="0.25">
      <c r="A77" s="8">
        <v>7</v>
      </c>
      <c r="B77" s="16">
        <v>287</v>
      </c>
      <c r="C77" s="1">
        <v>327</v>
      </c>
      <c r="D77" s="1">
        <v>367</v>
      </c>
      <c r="E77" s="1">
        <v>345</v>
      </c>
      <c r="F77" s="1">
        <v>385</v>
      </c>
    </row>
    <row r="78" spans="1:6" x14ac:dyDescent="0.25">
      <c r="A78" s="8">
        <v>102</v>
      </c>
      <c r="B78" s="16">
        <v>272</v>
      </c>
      <c r="C78" s="1">
        <v>312</v>
      </c>
      <c r="D78" s="1">
        <v>352</v>
      </c>
      <c r="E78" s="1">
        <v>389</v>
      </c>
      <c r="F78" s="1">
        <v>429</v>
      </c>
    </row>
    <row r="79" spans="1:6" x14ac:dyDescent="0.25">
      <c r="A79" s="8">
        <v>8</v>
      </c>
      <c r="B79" s="16">
        <v>270</v>
      </c>
      <c r="C79" s="1">
        <v>310</v>
      </c>
      <c r="D79" s="1">
        <v>350</v>
      </c>
      <c r="E79" s="1">
        <v>387</v>
      </c>
      <c r="F79" s="1">
        <v>427</v>
      </c>
    </row>
    <row r="80" spans="1:6" x14ac:dyDescent="0.25">
      <c r="A80" s="8">
        <v>257</v>
      </c>
      <c r="B80" s="16">
        <v>282</v>
      </c>
      <c r="C80" s="1">
        <v>322</v>
      </c>
      <c r="D80" s="1">
        <v>362</v>
      </c>
      <c r="E80" s="1">
        <v>399</v>
      </c>
      <c r="F80" s="1">
        <v>439</v>
      </c>
    </row>
    <row r="81" spans="1:6" x14ac:dyDescent="0.25">
      <c r="A81" s="8">
        <v>176</v>
      </c>
      <c r="B81" s="16">
        <v>295</v>
      </c>
      <c r="C81" s="1">
        <v>335</v>
      </c>
      <c r="D81" s="1">
        <v>375</v>
      </c>
      <c r="E81" s="1">
        <v>412</v>
      </c>
      <c r="F81" s="1">
        <v>452</v>
      </c>
    </row>
    <row r="82" spans="1:6" x14ac:dyDescent="0.25">
      <c r="A82" s="8">
        <v>241</v>
      </c>
      <c r="B82" s="16">
        <v>270</v>
      </c>
      <c r="C82" s="1">
        <v>300</v>
      </c>
      <c r="D82" s="1">
        <v>340</v>
      </c>
      <c r="E82" s="1">
        <v>377</v>
      </c>
      <c r="F82" s="1">
        <v>417</v>
      </c>
    </row>
    <row r="83" spans="1:6" x14ac:dyDescent="0.25">
      <c r="A83" s="8">
        <v>219</v>
      </c>
      <c r="B83" s="16">
        <v>273</v>
      </c>
      <c r="C83" s="1">
        <v>310</v>
      </c>
      <c r="D83" s="1">
        <v>350</v>
      </c>
      <c r="E83" s="1">
        <v>387</v>
      </c>
      <c r="F83" s="1">
        <v>427</v>
      </c>
    </row>
    <row r="84" spans="1:6" x14ac:dyDescent="0.25">
      <c r="A84" s="3">
        <v>265</v>
      </c>
      <c r="B84" s="16">
        <v>270</v>
      </c>
      <c r="C84" s="1">
        <v>305</v>
      </c>
      <c r="D84" s="1">
        <v>345</v>
      </c>
      <c r="E84" s="1">
        <v>382</v>
      </c>
      <c r="F84" s="1">
        <v>422</v>
      </c>
    </row>
    <row r="85" spans="1:6" x14ac:dyDescent="0.25">
      <c r="A85" s="3">
        <v>113</v>
      </c>
      <c r="B85" s="16">
        <v>255</v>
      </c>
      <c r="C85" s="2">
        <v>270</v>
      </c>
      <c r="D85" s="1">
        <v>310</v>
      </c>
      <c r="E85" s="1">
        <v>347</v>
      </c>
      <c r="F85" s="1">
        <v>387</v>
      </c>
    </row>
    <row r="86" spans="1:6" x14ac:dyDescent="0.25">
      <c r="A86" s="12">
        <v>213</v>
      </c>
      <c r="B86" s="16">
        <v>263</v>
      </c>
      <c r="C86" s="1">
        <v>280</v>
      </c>
      <c r="D86" s="1">
        <v>320</v>
      </c>
      <c r="E86" s="1">
        <v>357</v>
      </c>
      <c r="F86" s="1">
        <v>397</v>
      </c>
    </row>
    <row r="87" spans="1:6" x14ac:dyDescent="0.25">
      <c r="A87" s="8">
        <v>243</v>
      </c>
      <c r="B87" s="16">
        <v>287</v>
      </c>
      <c r="C87" s="1">
        <v>330</v>
      </c>
      <c r="D87" s="1">
        <v>370</v>
      </c>
      <c r="E87" s="1">
        <v>407</v>
      </c>
      <c r="F87" s="1">
        <v>447</v>
      </c>
    </row>
    <row r="88" spans="1:6" x14ac:dyDescent="0.25">
      <c r="A88" s="8">
        <v>187</v>
      </c>
      <c r="B88" s="16">
        <v>279</v>
      </c>
      <c r="C88" s="1">
        <v>300</v>
      </c>
      <c r="D88" s="1">
        <v>340</v>
      </c>
      <c r="E88" s="1">
        <v>377</v>
      </c>
      <c r="F88" s="1">
        <v>417</v>
      </c>
    </row>
    <row r="89" spans="1:6" x14ac:dyDescent="0.25">
      <c r="A89" s="8">
        <v>146</v>
      </c>
      <c r="B89" s="16">
        <v>305</v>
      </c>
      <c r="C89" s="1">
        <v>345</v>
      </c>
      <c r="D89" s="1">
        <v>385</v>
      </c>
      <c r="E89" s="1">
        <v>422</v>
      </c>
      <c r="F89" s="1">
        <v>462</v>
      </c>
    </row>
    <row r="90" spans="1:6" x14ac:dyDescent="0.25">
      <c r="A90" s="8">
        <v>36</v>
      </c>
      <c r="B90" s="16">
        <v>262</v>
      </c>
      <c r="C90" s="1">
        <v>285</v>
      </c>
      <c r="D90" s="1">
        <v>325</v>
      </c>
      <c r="E90" s="1">
        <v>362</v>
      </c>
      <c r="F90" s="1">
        <v>402</v>
      </c>
    </row>
    <row r="91" spans="1:6" x14ac:dyDescent="0.25">
      <c r="A91" s="8">
        <v>114</v>
      </c>
      <c r="B91" s="16">
        <v>263</v>
      </c>
      <c r="C91" s="1">
        <v>270</v>
      </c>
      <c r="D91" s="1">
        <v>310</v>
      </c>
      <c r="E91" s="1">
        <v>347</v>
      </c>
      <c r="F91" s="1">
        <v>387</v>
      </c>
    </row>
    <row r="92" spans="1:6" x14ac:dyDescent="0.25">
      <c r="A92" s="8">
        <v>139</v>
      </c>
      <c r="B92" s="16">
        <v>255</v>
      </c>
      <c r="C92" s="1">
        <v>290</v>
      </c>
      <c r="D92" s="1">
        <v>330</v>
      </c>
      <c r="E92" s="1">
        <v>367</v>
      </c>
      <c r="F92" s="1">
        <v>407</v>
      </c>
    </row>
    <row r="93" spans="1:6" x14ac:dyDescent="0.25">
      <c r="A93" s="8">
        <v>13</v>
      </c>
      <c r="B93" s="16">
        <v>360</v>
      </c>
      <c r="C93" s="1">
        <v>400</v>
      </c>
      <c r="D93" s="1">
        <v>440</v>
      </c>
      <c r="E93" s="1" t="s">
        <v>27</v>
      </c>
      <c r="F93" s="1"/>
    </row>
    <row r="94" spans="1:6" x14ac:dyDescent="0.25">
      <c r="A94" s="8">
        <v>11</v>
      </c>
      <c r="B94" s="16">
        <v>240</v>
      </c>
      <c r="C94" s="1">
        <v>260</v>
      </c>
      <c r="D94" s="38">
        <v>390</v>
      </c>
      <c r="E94" s="1">
        <v>430</v>
      </c>
      <c r="F94" s="1">
        <v>460</v>
      </c>
    </row>
    <row r="95" spans="1:6" x14ac:dyDescent="0.25">
      <c r="A95" s="8">
        <v>272</v>
      </c>
      <c r="B95" s="16">
        <v>255</v>
      </c>
      <c r="C95" s="1">
        <v>270</v>
      </c>
      <c r="D95" s="38">
        <v>310</v>
      </c>
      <c r="E95" s="1">
        <v>330</v>
      </c>
      <c r="F95" s="1">
        <v>370</v>
      </c>
    </row>
    <row r="96" spans="1:6" x14ac:dyDescent="0.25">
      <c r="A96" s="14">
        <v>232</v>
      </c>
      <c r="B96" s="16">
        <v>222</v>
      </c>
      <c r="C96" s="1">
        <v>250</v>
      </c>
      <c r="D96" s="38">
        <v>250</v>
      </c>
      <c r="E96" s="1">
        <v>275</v>
      </c>
      <c r="F96" s="1">
        <v>315</v>
      </c>
    </row>
    <row r="97" spans="1:7" x14ac:dyDescent="0.25">
      <c r="A97" s="8">
        <v>227</v>
      </c>
      <c r="B97" s="16">
        <v>295</v>
      </c>
      <c r="C97" s="1">
        <v>335</v>
      </c>
      <c r="D97" s="38">
        <v>340</v>
      </c>
      <c r="E97" s="1">
        <v>380</v>
      </c>
      <c r="F97" s="1">
        <v>420</v>
      </c>
    </row>
    <row r="98" spans="1:7" x14ac:dyDescent="0.25">
      <c r="A98" s="8">
        <v>136</v>
      </c>
      <c r="B98" s="16">
        <v>273</v>
      </c>
      <c r="C98" s="1">
        <v>312</v>
      </c>
      <c r="D98" s="38">
        <v>322</v>
      </c>
      <c r="E98" s="1">
        <v>355</v>
      </c>
      <c r="F98" s="1">
        <v>395</v>
      </c>
    </row>
    <row r="99" spans="1:7" x14ac:dyDescent="0.25">
      <c r="A99" s="8">
        <v>264</v>
      </c>
      <c r="B99" s="16">
        <v>252</v>
      </c>
      <c r="C99" s="1">
        <v>280</v>
      </c>
      <c r="D99" s="38">
        <v>300</v>
      </c>
      <c r="E99" s="1">
        <v>335</v>
      </c>
      <c r="F99" s="1">
        <v>375</v>
      </c>
    </row>
    <row r="100" spans="1:7" x14ac:dyDescent="0.25">
      <c r="A100" s="22">
        <v>67</v>
      </c>
      <c r="B100" s="23">
        <v>306</v>
      </c>
      <c r="C100" s="24">
        <v>340</v>
      </c>
      <c r="D100" s="67">
        <v>380</v>
      </c>
      <c r="E100" s="25">
        <v>420</v>
      </c>
      <c r="F100" s="1">
        <v>460</v>
      </c>
    </row>
    <row r="101" spans="1:7" ht="24.75" customHeight="1" x14ac:dyDescent="0.25">
      <c r="A101" s="70" t="s">
        <v>43</v>
      </c>
      <c r="B101" s="68"/>
      <c r="C101" s="46"/>
      <c r="D101" s="47">
        <f>SUM(D100,D99,D98,D97,D96,D95,D94,D92,D91,D90,D89,D88,D87,D86,D85,D76:D84,D64:D74,D55:D62,D52,D43:D47,D41,D12:D13)</f>
        <v>18747</v>
      </c>
      <c r="E101" s="1"/>
      <c r="F101" s="89">
        <f>SUM(F12:F100)</f>
        <v>22620</v>
      </c>
      <c r="G101" t="s">
        <v>50</v>
      </c>
    </row>
    <row r="102" spans="1:7" ht="24.75" customHeight="1" x14ac:dyDescent="0.25">
      <c r="A102" s="70" t="s">
        <v>42</v>
      </c>
      <c r="B102" s="68"/>
      <c r="C102" s="46"/>
      <c r="D102" s="47">
        <f>D101/52</f>
        <v>360.51923076923077</v>
      </c>
      <c r="E102" s="1"/>
      <c r="F102" s="38">
        <f>F101/52</f>
        <v>435</v>
      </c>
    </row>
    <row r="103" spans="1:7" x14ac:dyDescent="0.25">
      <c r="A103" s="42" t="s">
        <v>15</v>
      </c>
      <c r="B103" s="43">
        <f>SUM(B6:B100)</f>
        <v>29533</v>
      </c>
      <c r="C103" s="37">
        <f>SUM(C6:C100)</f>
        <v>32993</v>
      </c>
      <c r="D103" s="44">
        <f>SUM(D6:D100)</f>
        <v>36870</v>
      </c>
      <c r="E103" s="69">
        <f>SUM(E94:E100,E76:E92,E64:E74,E55:E62,E52,E43:E47,E41,E12:E13)</f>
        <v>20570</v>
      </c>
      <c r="F103" s="45"/>
    </row>
    <row r="104" spans="1:7" ht="15.75" thickBot="1" x14ac:dyDescent="0.3">
      <c r="A104" s="30" t="s">
        <v>16</v>
      </c>
      <c r="B104" s="35">
        <f>B103/95</f>
        <v>310.87368421052633</v>
      </c>
      <c r="C104" s="39">
        <v>347.29</v>
      </c>
      <c r="D104" s="32">
        <f>D103/95</f>
        <v>388.10526315789474</v>
      </c>
      <c r="E104" s="33">
        <f>E103/52</f>
        <v>395.57692307692309</v>
      </c>
      <c r="F104" s="34"/>
    </row>
    <row r="105" spans="1:7" x14ac:dyDescent="0.25">
      <c r="A105" s="48" t="s">
        <v>21</v>
      </c>
      <c r="B105" s="48"/>
      <c r="C105" s="48" t="s">
        <v>18</v>
      </c>
    </row>
    <row r="106" spans="1:7" x14ac:dyDescent="0.25">
      <c r="A106" s="48" t="s">
        <v>25</v>
      </c>
      <c r="C106" s="48" t="s">
        <v>26</v>
      </c>
    </row>
    <row r="107" spans="1:7" ht="15.75" thickBot="1" x14ac:dyDescent="0.3">
      <c r="A107" t="s">
        <v>34</v>
      </c>
    </row>
    <row r="108" spans="1:7" x14ac:dyDescent="0.25">
      <c r="A108" s="52" t="s">
        <v>30</v>
      </c>
    </row>
    <row r="109" spans="1:7" x14ac:dyDescent="0.25">
      <c r="A109" s="48" t="s">
        <v>44</v>
      </c>
      <c r="C109" s="48" t="s">
        <v>45</v>
      </c>
      <c r="D109" s="48"/>
    </row>
    <row r="110" spans="1:7" x14ac:dyDescent="0.25">
      <c r="A110" s="48" t="s">
        <v>55</v>
      </c>
    </row>
    <row r="111" spans="1:7" x14ac:dyDescent="0.25">
      <c r="A111" s="91" t="s">
        <v>52</v>
      </c>
    </row>
  </sheetData>
  <mergeCells count="4">
    <mergeCell ref="A4:A5"/>
    <mergeCell ref="B4:F4"/>
    <mergeCell ref="A3:B3"/>
    <mergeCell ref="A1:F2"/>
  </mergeCells>
  <pageMargins left="0.7" right="0.7" top="0.75" bottom="0.75" header="0.3" footer="0.3"/>
  <pageSetup paperSize="9" scale="110" orientation="portrait" r:id="rId1"/>
  <ignoredErrors>
    <ignoredError sqref="B10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showGridLines="0" topLeftCell="A117" zoomScaleNormal="100" workbookViewId="0">
      <selection activeCell="H119" sqref="H119"/>
    </sheetView>
  </sheetViews>
  <sheetFormatPr baseColWidth="10" defaultColWidth="11.42578125" defaultRowHeight="15" x14ac:dyDescent="0.25"/>
  <cols>
    <col min="2" max="2" width="14.28515625" bestFit="1" customWidth="1"/>
    <col min="3" max="3" width="12" bestFit="1" customWidth="1"/>
    <col min="5" max="5" width="12.42578125" bestFit="1" customWidth="1"/>
    <col min="6" max="6" width="14.28515625" customWidth="1"/>
    <col min="7" max="7" width="14" bestFit="1" customWidth="1"/>
  </cols>
  <sheetData>
    <row r="1" spans="2:7" ht="15" customHeight="1" x14ac:dyDescent="0.25">
      <c r="B1" s="83" t="s">
        <v>0</v>
      </c>
      <c r="C1" s="84"/>
      <c r="D1" s="84"/>
      <c r="E1" s="84"/>
      <c r="F1" s="84"/>
      <c r="G1" s="85"/>
    </row>
    <row r="2" spans="2:7" ht="15" customHeight="1" thickBot="1" x14ac:dyDescent="0.3">
      <c r="B2" s="86"/>
      <c r="C2" s="87"/>
      <c r="D2" s="87"/>
      <c r="E2" s="87"/>
      <c r="F2" s="87"/>
      <c r="G2" s="88"/>
    </row>
    <row r="3" spans="2:7" ht="15.75" thickBot="1" x14ac:dyDescent="0.3">
      <c r="B3" s="81" t="s">
        <v>3</v>
      </c>
      <c r="C3" s="82"/>
      <c r="D3" s="17"/>
      <c r="E3" s="17" t="s">
        <v>4</v>
      </c>
      <c r="F3" s="18"/>
      <c r="G3" s="19"/>
    </row>
    <row r="4" spans="2:7" ht="15.75" thickBot="1" x14ac:dyDescent="0.3">
      <c r="B4" s="77" t="s">
        <v>13</v>
      </c>
      <c r="C4" s="79" t="s">
        <v>14</v>
      </c>
      <c r="D4" s="79"/>
      <c r="E4" s="79"/>
      <c r="F4" s="79"/>
      <c r="G4" s="80"/>
    </row>
    <row r="5" spans="2:7" ht="15.75" thickBot="1" x14ac:dyDescent="0.3">
      <c r="B5" s="78"/>
      <c r="C5" s="20">
        <v>43754</v>
      </c>
      <c r="D5" s="40">
        <v>43785</v>
      </c>
      <c r="E5" s="21">
        <v>43815</v>
      </c>
      <c r="F5" s="21">
        <v>43846</v>
      </c>
      <c r="G5" s="40">
        <v>43877</v>
      </c>
    </row>
    <row r="6" spans="2:7" x14ac:dyDescent="0.25">
      <c r="B6" s="13">
        <v>265</v>
      </c>
      <c r="C6" s="5">
        <v>410</v>
      </c>
      <c r="D6" s="1">
        <v>460</v>
      </c>
      <c r="E6" s="7">
        <v>480</v>
      </c>
      <c r="F6" s="2" t="s">
        <v>28</v>
      </c>
      <c r="G6" s="38"/>
    </row>
    <row r="7" spans="2:7" x14ac:dyDescent="0.25">
      <c r="B7" s="8">
        <v>9</v>
      </c>
      <c r="C7" s="5">
        <v>396</v>
      </c>
      <c r="D7" s="1">
        <v>446</v>
      </c>
      <c r="E7" s="7">
        <v>477</v>
      </c>
      <c r="F7" s="2" t="s">
        <v>28</v>
      </c>
      <c r="G7" s="38"/>
    </row>
    <row r="8" spans="2:7" x14ac:dyDescent="0.25">
      <c r="B8" s="8">
        <v>12</v>
      </c>
      <c r="C8" s="5">
        <v>377</v>
      </c>
      <c r="D8" s="1">
        <v>427</v>
      </c>
      <c r="E8" s="7">
        <v>469</v>
      </c>
      <c r="F8" s="2" t="s">
        <v>28</v>
      </c>
      <c r="G8" s="38"/>
    </row>
    <row r="9" spans="2:7" x14ac:dyDescent="0.25">
      <c r="B9" s="8">
        <v>43</v>
      </c>
      <c r="C9" s="5">
        <v>367</v>
      </c>
      <c r="D9" s="1">
        <v>417</v>
      </c>
      <c r="E9" s="7">
        <v>460</v>
      </c>
      <c r="F9" s="2" t="s">
        <v>28</v>
      </c>
      <c r="G9" s="38"/>
    </row>
    <row r="10" spans="2:7" x14ac:dyDescent="0.25">
      <c r="B10" s="8">
        <v>109</v>
      </c>
      <c r="C10" s="5">
        <v>356</v>
      </c>
      <c r="D10" s="1">
        <v>406</v>
      </c>
      <c r="E10" s="7">
        <v>450</v>
      </c>
      <c r="F10" s="2" t="s">
        <v>28</v>
      </c>
      <c r="G10" s="38"/>
    </row>
    <row r="11" spans="2:7" x14ac:dyDescent="0.25">
      <c r="B11" s="8">
        <v>157</v>
      </c>
      <c r="C11" s="5">
        <v>355</v>
      </c>
      <c r="D11" s="1">
        <v>405</v>
      </c>
      <c r="E11" s="7">
        <v>440</v>
      </c>
      <c r="F11" s="2" t="s">
        <v>28</v>
      </c>
      <c r="G11" s="38"/>
    </row>
    <row r="12" spans="2:7" x14ac:dyDescent="0.25">
      <c r="B12" s="8">
        <v>160</v>
      </c>
      <c r="C12" s="5">
        <v>354</v>
      </c>
      <c r="D12" s="1">
        <v>404</v>
      </c>
      <c r="E12" s="7">
        <v>430</v>
      </c>
      <c r="F12" s="2" t="s">
        <v>28</v>
      </c>
      <c r="G12" s="38"/>
    </row>
    <row r="13" spans="2:7" x14ac:dyDescent="0.25">
      <c r="B13" s="8">
        <v>163</v>
      </c>
      <c r="C13" s="5">
        <v>345</v>
      </c>
      <c r="D13" s="1">
        <v>395</v>
      </c>
      <c r="E13" s="7">
        <v>440</v>
      </c>
      <c r="F13" s="2" t="s">
        <v>28</v>
      </c>
      <c r="G13" s="38"/>
    </row>
    <row r="14" spans="2:7" x14ac:dyDescent="0.25">
      <c r="B14" s="8">
        <v>164</v>
      </c>
      <c r="C14" s="5">
        <v>345</v>
      </c>
      <c r="D14" s="1">
        <v>395</v>
      </c>
      <c r="E14" s="7">
        <v>445</v>
      </c>
      <c r="F14" s="2" t="s">
        <v>28</v>
      </c>
      <c r="G14" s="38"/>
    </row>
    <row r="15" spans="2:7" x14ac:dyDescent="0.25">
      <c r="B15" s="8">
        <v>165</v>
      </c>
      <c r="C15" s="5">
        <v>335</v>
      </c>
      <c r="D15" s="1">
        <v>385</v>
      </c>
      <c r="E15" s="7">
        <v>425</v>
      </c>
      <c r="F15" s="2" t="s">
        <v>28</v>
      </c>
      <c r="G15" s="38"/>
    </row>
    <row r="16" spans="2:7" x14ac:dyDescent="0.25">
      <c r="B16" s="8">
        <v>177</v>
      </c>
      <c r="C16" s="5">
        <v>333</v>
      </c>
      <c r="D16" s="1">
        <v>383</v>
      </c>
      <c r="E16" s="7">
        <v>430</v>
      </c>
      <c r="F16" s="2" t="s">
        <v>28</v>
      </c>
      <c r="G16" s="38"/>
    </row>
    <row r="17" spans="2:7" x14ac:dyDescent="0.25">
      <c r="B17" s="8">
        <v>178</v>
      </c>
      <c r="C17" s="5">
        <v>332</v>
      </c>
      <c r="D17" s="1">
        <v>382</v>
      </c>
      <c r="E17" s="7">
        <v>415</v>
      </c>
      <c r="F17" s="2" t="s">
        <v>28</v>
      </c>
      <c r="G17" s="38"/>
    </row>
    <row r="18" spans="2:7" x14ac:dyDescent="0.25">
      <c r="B18" s="8">
        <v>178</v>
      </c>
      <c r="C18" s="5">
        <v>327</v>
      </c>
      <c r="D18" s="1">
        <v>377</v>
      </c>
      <c r="E18" s="7">
        <v>420</v>
      </c>
      <c r="F18" s="2" t="s">
        <v>28</v>
      </c>
      <c r="G18" s="38"/>
    </row>
    <row r="19" spans="2:7" x14ac:dyDescent="0.25">
      <c r="B19" s="8">
        <v>179</v>
      </c>
      <c r="C19" s="5">
        <v>320</v>
      </c>
      <c r="D19" s="1">
        <v>370</v>
      </c>
      <c r="E19" s="7">
        <v>422</v>
      </c>
      <c r="F19" s="2" t="s">
        <v>28</v>
      </c>
      <c r="G19" s="38"/>
    </row>
    <row r="20" spans="2:7" x14ac:dyDescent="0.25">
      <c r="B20" s="11">
        <v>179</v>
      </c>
      <c r="C20" s="5">
        <v>320</v>
      </c>
      <c r="D20" s="1">
        <v>370</v>
      </c>
      <c r="E20" s="7">
        <v>429</v>
      </c>
      <c r="F20" s="2" t="s">
        <v>28</v>
      </c>
      <c r="G20" s="38"/>
    </row>
    <row r="21" spans="2:7" x14ac:dyDescent="0.25">
      <c r="B21" s="8">
        <v>196</v>
      </c>
      <c r="C21" s="5">
        <v>320</v>
      </c>
      <c r="D21" s="1">
        <v>370</v>
      </c>
      <c r="E21" s="7">
        <v>415</v>
      </c>
      <c r="F21" s="2" t="s">
        <v>28</v>
      </c>
      <c r="G21" s="38"/>
    </row>
    <row r="22" spans="2:7" x14ac:dyDescent="0.25">
      <c r="B22" s="8">
        <v>197</v>
      </c>
      <c r="C22" s="5">
        <v>313</v>
      </c>
      <c r="D22" s="1">
        <v>363</v>
      </c>
      <c r="E22" s="7">
        <v>400</v>
      </c>
      <c r="F22" s="2" t="s">
        <v>28</v>
      </c>
      <c r="G22" s="38"/>
    </row>
    <row r="23" spans="2:7" x14ac:dyDescent="0.25">
      <c r="B23" s="8">
        <v>198</v>
      </c>
      <c r="C23" s="5">
        <v>312</v>
      </c>
      <c r="D23" s="1">
        <v>362</v>
      </c>
      <c r="E23" s="7">
        <v>402</v>
      </c>
      <c r="F23" s="2" t="s">
        <v>28</v>
      </c>
      <c r="G23" s="38"/>
    </row>
    <row r="24" spans="2:7" x14ac:dyDescent="0.25">
      <c r="B24" s="8">
        <v>200</v>
      </c>
      <c r="C24" s="5">
        <v>308</v>
      </c>
      <c r="D24" s="1">
        <v>358</v>
      </c>
      <c r="E24" s="15">
        <v>400</v>
      </c>
      <c r="F24" s="2" t="s">
        <v>28</v>
      </c>
      <c r="G24" s="38"/>
    </row>
    <row r="25" spans="2:7" x14ac:dyDescent="0.25">
      <c r="B25" s="12">
        <v>238</v>
      </c>
      <c r="C25" s="5">
        <v>308</v>
      </c>
      <c r="D25" s="1">
        <v>358</v>
      </c>
      <c r="E25" s="15">
        <v>380</v>
      </c>
      <c r="F25" s="1">
        <v>420</v>
      </c>
      <c r="G25" s="1">
        <v>460</v>
      </c>
    </row>
    <row r="26" spans="2:7" x14ac:dyDescent="0.25">
      <c r="B26" s="8">
        <v>242</v>
      </c>
      <c r="C26" s="5">
        <v>304</v>
      </c>
      <c r="D26" s="1">
        <v>354</v>
      </c>
      <c r="E26" s="15">
        <v>390</v>
      </c>
      <c r="F26" s="1">
        <v>430</v>
      </c>
      <c r="G26" s="1">
        <v>470</v>
      </c>
    </row>
    <row r="27" spans="2:7" x14ac:dyDescent="0.25">
      <c r="B27" s="8">
        <v>244</v>
      </c>
      <c r="C27" s="5">
        <v>300</v>
      </c>
      <c r="D27" s="1">
        <v>350</v>
      </c>
      <c r="E27" s="15">
        <v>380</v>
      </c>
      <c r="F27" s="1">
        <v>420</v>
      </c>
      <c r="G27" s="1">
        <v>460</v>
      </c>
    </row>
    <row r="28" spans="2:7" x14ac:dyDescent="0.25">
      <c r="B28" s="8">
        <v>246</v>
      </c>
      <c r="C28" s="5">
        <v>300</v>
      </c>
      <c r="D28" s="1">
        <v>350</v>
      </c>
      <c r="E28" s="15">
        <v>370</v>
      </c>
      <c r="F28" s="1">
        <v>410</v>
      </c>
      <c r="G28" s="1">
        <v>450</v>
      </c>
    </row>
    <row r="29" spans="2:7" x14ac:dyDescent="0.25">
      <c r="B29" s="8">
        <v>247</v>
      </c>
      <c r="C29" s="5">
        <v>296</v>
      </c>
      <c r="D29" s="1">
        <v>346</v>
      </c>
      <c r="E29" s="1">
        <v>382</v>
      </c>
      <c r="F29" s="1">
        <v>418</v>
      </c>
      <c r="G29" s="1">
        <v>458</v>
      </c>
    </row>
    <row r="30" spans="2:7" x14ac:dyDescent="0.25">
      <c r="B30" s="10">
        <v>249</v>
      </c>
      <c r="C30" s="6">
        <v>294</v>
      </c>
      <c r="D30" s="1">
        <v>344</v>
      </c>
      <c r="E30" s="1">
        <v>380</v>
      </c>
      <c r="F30" s="1">
        <v>415</v>
      </c>
      <c r="G30" s="1">
        <v>455</v>
      </c>
    </row>
    <row r="31" spans="2:7" x14ac:dyDescent="0.25">
      <c r="B31" s="8">
        <v>251</v>
      </c>
      <c r="C31" s="5">
        <v>292</v>
      </c>
      <c r="D31" s="1">
        <v>342</v>
      </c>
      <c r="E31" s="1">
        <v>378</v>
      </c>
      <c r="F31" s="1">
        <v>410</v>
      </c>
      <c r="G31" s="1">
        <v>450</v>
      </c>
    </row>
    <row r="32" spans="2:7" x14ac:dyDescent="0.25">
      <c r="B32" s="8">
        <v>252</v>
      </c>
      <c r="C32" s="5">
        <v>291</v>
      </c>
      <c r="D32" s="1">
        <v>341</v>
      </c>
      <c r="E32" s="1">
        <v>377</v>
      </c>
      <c r="F32" s="1">
        <v>400</v>
      </c>
      <c r="G32" s="1">
        <v>440</v>
      </c>
    </row>
    <row r="33" spans="2:7" x14ac:dyDescent="0.25">
      <c r="B33" s="12">
        <v>253</v>
      </c>
      <c r="C33" s="5">
        <v>282</v>
      </c>
      <c r="D33" s="1">
        <v>332</v>
      </c>
      <c r="E33" s="1">
        <v>368</v>
      </c>
      <c r="F33" s="1">
        <v>399</v>
      </c>
      <c r="G33" s="1">
        <v>439</v>
      </c>
    </row>
    <row r="34" spans="2:7" x14ac:dyDescent="0.25">
      <c r="B34" s="8">
        <v>254</v>
      </c>
      <c r="C34" s="5">
        <v>277</v>
      </c>
      <c r="D34" s="1">
        <v>327</v>
      </c>
      <c r="E34" s="1">
        <v>363</v>
      </c>
      <c r="F34" s="1">
        <v>400</v>
      </c>
      <c r="G34" s="1">
        <v>440</v>
      </c>
    </row>
    <row r="35" spans="2:7" x14ac:dyDescent="0.25">
      <c r="B35" s="8">
        <v>255</v>
      </c>
      <c r="C35" s="5">
        <v>277</v>
      </c>
      <c r="D35" s="1">
        <v>327</v>
      </c>
      <c r="E35" s="1">
        <v>363</v>
      </c>
      <c r="F35" s="1">
        <v>395</v>
      </c>
      <c r="G35" s="1">
        <v>435</v>
      </c>
    </row>
    <row r="36" spans="2:7" x14ac:dyDescent="0.25">
      <c r="B36" s="8">
        <v>256</v>
      </c>
      <c r="C36" s="5">
        <v>274</v>
      </c>
      <c r="D36" s="1">
        <v>324</v>
      </c>
      <c r="E36" s="1">
        <v>360</v>
      </c>
      <c r="F36" s="1">
        <v>380</v>
      </c>
      <c r="G36" s="1">
        <v>420</v>
      </c>
    </row>
    <row r="37" spans="2:7" x14ac:dyDescent="0.25">
      <c r="B37" s="10">
        <v>257</v>
      </c>
      <c r="C37" s="6">
        <v>272</v>
      </c>
      <c r="D37" s="1">
        <v>322</v>
      </c>
      <c r="E37" s="1">
        <v>358</v>
      </c>
      <c r="F37" s="1">
        <v>366</v>
      </c>
      <c r="G37" s="1">
        <v>406</v>
      </c>
    </row>
    <row r="38" spans="2:7" x14ac:dyDescent="0.25">
      <c r="B38" s="8">
        <v>257</v>
      </c>
      <c r="C38" s="5">
        <v>270</v>
      </c>
      <c r="D38" s="1">
        <v>320</v>
      </c>
      <c r="E38" s="1">
        <v>356</v>
      </c>
      <c r="F38" s="1">
        <v>394</v>
      </c>
      <c r="G38" s="1">
        <v>434</v>
      </c>
    </row>
    <row r="39" spans="2:7" x14ac:dyDescent="0.25">
      <c r="B39" s="8">
        <v>258</v>
      </c>
      <c r="C39" s="5">
        <v>270</v>
      </c>
      <c r="D39" s="1">
        <v>320</v>
      </c>
      <c r="E39" s="1">
        <v>356</v>
      </c>
      <c r="F39" s="1">
        <v>394</v>
      </c>
      <c r="G39" s="1">
        <v>434</v>
      </c>
    </row>
    <row r="40" spans="2:7" x14ac:dyDescent="0.25">
      <c r="B40" s="8">
        <v>259</v>
      </c>
      <c r="C40" s="5">
        <v>270</v>
      </c>
      <c r="D40" s="1">
        <v>320</v>
      </c>
      <c r="E40" s="1">
        <v>356</v>
      </c>
      <c r="F40" s="1">
        <v>394</v>
      </c>
      <c r="G40" s="1">
        <v>434</v>
      </c>
    </row>
    <row r="41" spans="2:7" x14ac:dyDescent="0.25">
      <c r="B41" s="8">
        <v>260</v>
      </c>
      <c r="C41" s="5">
        <v>266</v>
      </c>
      <c r="D41" s="1">
        <v>316</v>
      </c>
      <c r="E41" s="1">
        <v>352</v>
      </c>
      <c r="F41" s="1">
        <v>390</v>
      </c>
      <c r="G41" s="1">
        <v>430</v>
      </c>
    </row>
    <row r="42" spans="2:7" x14ac:dyDescent="0.25">
      <c r="B42" s="8">
        <v>261</v>
      </c>
      <c r="C42" s="5">
        <v>262</v>
      </c>
      <c r="D42" s="1">
        <v>312</v>
      </c>
      <c r="E42" s="1">
        <v>348</v>
      </c>
      <c r="F42" s="1">
        <v>386</v>
      </c>
      <c r="G42" s="1">
        <v>426</v>
      </c>
    </row>
    <row r="43" spans="2:7" x14ac:dyDescent="0.25">
      <c r="B43" s="8">
        <v>262</v>
      </c>
      <c r="C43" s="5">
        <v>260</v>
      </c>
      <c r="D43" s="1">
        <v>310</v>
      </c>
      <c r="E43" s="1">
        <v>346</v>
      </c>
      <c r="F43" s="1">
        <v>384</v>
      </c>
      <c r="G43" s="1">
        <v>424</v>
      </c>
    </row>
    <row r="44" spans="2:7" x14ac:dyDescent="0.25">
      <c r="B44" s="8">
        <v>263</v>
      </c>
      <c r="C44" s="5">
        <v>256</v>
      </c>
      <c r="D44" s="1">
        <v>306</v>
      </c>
      <c r="E44" s="1">
        <v>342</v>
      </c>
      <c r="F44" s="1">
        <v>380</v>
      </c>
      <c r="G44" s="1">
        <v>420</v>
      </c>
    </row>
    <row r="45" spans="2:7" x14ac:dyDescent="0.25">
      <c r="B45" s="8">
        <v>264</v>
      </c>
      <c r="C45" s="5">
        <v>260</v>
      </c>
      <c r="D45" s="1">
        <v>310</v>
      </c>
      <c r="E45" s="1">
        <v>346</v>
      </c>
      <c r="F45" s="1">
        <v>384</v>
      </c>
      <c r="G45" s="1">
        <v>424</v>
      </c>
    </row>
    <row r="46" spans="2:7" x14ac:dyDescent="0.25">
      <c r="B46" s="8">
        <v>266</v>
      </c>
      <c r="C46" s="5">
        <v>245</v>
      </c>
      <c r="D46" s="1">
        <v>295</v>
      </c>
      <c r="E46" s="1">
        <v>331</v>
      </c>
      <c r="F46" s="1">
        <v>369</v>
      </c>
      <c r="G46" s="1">
        <v>409</v>
      </c>
    </row>
    <row r="47" spans="2:7" x14ac:dyDescent="0.25">
      <c r="B47" s="8">
        <v>267</v>
      </c>
      <c r="C47" s="5">
        <v>243</v>
      </c>
      <c r="D47" s="1">
        <v>293</v>
      </c>
      <c r="E47" s="1">
        <v>329</v>
      </c>
      <c r="F47" s="1">
        <v>367</v>
      </c>
      <c r="G47" s="1">
        <v>407</v>
      </c>
    </row>
    <row r="48" spans="2:7" x14ac:dyDescent="0.25">
      <c r="B48" s="8">
        <v>268</v>
      </c>
      <c r="C48" s="5">
        <v>233</v>
      </c>
      <c r="D48" s="1">
        <v>283</v>
      </c>
      <c r="E48" s="1">
        <v>319</v>
      </c>
      <c r="F48" s="1">
        <v>357</v>
      </c>
      <c r="G48" s="1">
        <v>397</v>
      </c>
    </row>
    <row r="49" spans="2:7" x14ac:dyDescent="0.25">
      <c r="B49" s="8">
        <v>269</v>
      </c>
      <c r="C49" s="5">
        <v>225</v>
      </c>
      <c r="D49" s="1">
        <v>275</v>
      </c>
      <c r="E49" s="1">
        <v>311</v>
      </c>
      <c r="F49" s="1">
        <v>349</v>
      </c>
      <c r="G49" s="1">
        <v>389</v>
      </c>
    </row>
    <row r="50" spans="2:7" x14ac:dyDescent="0.25">
      <c r="B50" s="8">
        <v>270</v>
      </c>
      <c r="C50" s="5">
        <v>220</v>
      </c>
      <c r="D50" s="1">
        <v>270</v>
      </c>
      <c r="E50" s="1">
        <v>306</v>
      </c>
      <c r="F50" s="1">
        <v>344</v>
      </c>
      <c r="G50" s="1">
        <v>384</v>
      </c>
    </row>
    <row r="51" spans="2:7" x14ac:dyDescent="0.25">
      <c r="B51" s="8">
        <v>271</v>
      </c>
      <c r="C51" s="5">
        <v>150</v>
      </c>
      <c r="D51" s="1">
        <v>200</v>
      </c>
      <c r="E51" s="1">
        <v>236</v>
      </c>
      <c r="F51" s="1">
        <v>274</v>
      </c>
      <c r="G51" s="1">
        <v>314</v>
      </c>
    </row>
    <row r="52" spans="2:7" x14ac:dyDescent="0.25">
      <c r="B52" s="8">
        <v>272</v>
      </c>
      <c r="C52" s="5">
        <v>333</v>
      </c>
      <c r="D52" s="1">
        <v>383</v>
      </c>
      <c r="E52" s="1">
        <v>419</v>
      </c>
      <c r="F52" s="1" t="s">
        <v>28</v>
      </c>
      <c r="G52" s="38"/>
    </row>
    <row r="53" spans="2:7" x14ac:dyDescent="0.25">
      <c r="B53" s="8">
        <v>273</v>
      </c>
      <c r="C53" s="5">
        <v>480</v>
      </c>
      <c r="D53" s="1">
        <v>530</v>
      </c>
      <c r="E53" s="1">
        <v>566</v>
      </c>
      <c r="F53" s="1" t="s">
        <v>28</v>
      </c>
      <c r="G53" s="38"/>
    </row>
    <row r="54" spans="2:7" x14ac:dyDescent="0.25">
      <c r="B54" s="8">
        <v>274</v>
      </c>
      <c r="C54" s="5">
        <v>380</v>
      </c>
      <c r="D54" s="1">
        <v>430</v>
      </c>
      <c r="E54" s="1">
        <v>466</v>
      </c>
      <c r="F54" s="1" t="s">
        <v>28</v>
      </c>
      <c r="G54" s="38"/>
    </row>
    <row r="55" spans="2:7" x14ac:dyDescent="0.25">
      <c r="B55" s="8">
        <v>275</v>
      </c>
      <c r="C55" s="5">
        <v>353</v>
      </c>
      <c r="D55" s="1">
        <v>403</v>
      </c>
      <c r="E55" s="1">
        <v>439</v>
      </c>
      <c r="F55" s="1" t="s">
        <v>28</v>
      </c>
      <c r="G55" s="38"/>
    </row>
    <row r="56" spans="2:7" x14ac:dyDescent="0.25">
      <c r="B56" s="8">
        <v>276</v>
      </c>
      <c r="C56" s="5">
        <v>366</v>
      </c>
      <c r="D56" s="1">
        <v>416</v>
      </c>
      <c r="E56" s="1">
        <v>452</v>
      </c>
      <c r="F56" s="1" t="s">
        <v>28</v>
      </c>
      <c r="G56" s="38"/>
    </row>
    <row r="57" spans="2:7" x14ac:dyDescent="0.25">
      <c r="B57" s="8">
        <v>277</v>
      </c>
      <c r="C57" s="5">
        <v>335</v>
      </c>
      <c r="D57" s="1">
        <v>385</v>
      </c>
      <c r="E57" s="1">
        <v>421</v>
      </c>
      <c r="F57" s="1" t="s">
        <v>28</v>
      </c>
      <c r="G57" s="38"/>
    </row>
    <row r="58" spans="2:7" x14ac:dyDescent="0.25">
      <c r="B58" s="8">
        <v>279</v>
      </c>
      <c r="C58" s="5">
        <v>312</v>
      </c>
      <c r="D58" s="1">
        <v>362</v>
      </c>
      <c r="E58" s="1">
        <v>398</v>
      </c>
      <c r="F58" s="1">
        <v>420</v>
      </c>
      <c r="G58" s="38">
        <v>450</v>
      </c>
    </row>
    <row r="59" spans="2:7" x14ac:dyDescent="0.25">
      <c r="B59" s="8">
        <v>280</v>
      </c>
      <c r="C59" s="5">
        <v>253</v>
      </c>
      <c r="D59" s="1">
        <v>303</v>
      </c>
      <c r="E59" s="1">
        <v>339</v>
      </c>
      <c r="F59" s="1">
        <v>350</v>
      </c>
      <c r="G59" s="38">
        <v>400</v>
      </c>
    </row>
    <row r="60" spans="2:7" x14ac:dyDescent="0.25">
      <c r="B60" s="8">
        <v>281</v>
      </c>
      <c r="C60" s="5">
        <v>344</v>
      </c>
      <c r="D60" s="1">
        <v>394</v>
      </c>
      <c r="E60" s="1">
        <v>430</v>
      </c>
      <c r="F60" s="1" t="s">
        <v>28</v>
      </c>
      <c r="G60" s="38"/>
    </row>
    <row r="61" spans="2:7" x14ac:dyDescent="0.25">
      <c r="B61" s="8">
        <v>282</v>
      </c>
      <c r="C61" s="5">
        <v>304</v>
      </c>
      <c r="D61" s="1">
        <v>354</v>
      </c>
      <c r="E61" s="1">
        <v>390</v>
      </c>
      <c r="F61" s="1">
        <v>420</v>
      </c>
      <c r="G61" s="38">
        <v>450</v>
      </c>
    </row>
    <row r="62" spans="2:7" x14ac:dyDescent="0.25">
      <c r="B62" s="8">
        <v>283</v>
      </c>
      <c r="C62" s="5">
        <v>336</v>
      </c>
      <c r="D62" s="1">
        <v>386</v>
      </c>
      <c r="E62" s="1">
        <v>422</v>
      </c>
      <c r="F62" s="1" t="s">
        <v>28</v>
      </c>
      <c r="G62" s="38"/>
    </row>
    <row r="63" spans="2:7" x14ac:dyDescent="0.25">
      <c r="B63" s="8">
        <v>284</v>
      </c>
      <c r="C63" s="5">
        <v>358</v>
      </c>
      <c r="D63" s="1">
        <v>398</v>
      </c>
      <c r="E63" s="1">
        <v>434</v>
      </c>
      <c r="F63" s="1" t="s">
        <v>28</v>
      </c>
      <c r="G63" s="38"/>
    </row>
    <row r="64" spans="2:7" x14ac:dyDescent="0.25">
      <c r="B64" s="8">
        <v>285</v>
      </c>
      <c r="C64" s="5">
        <v>345</v>
      </c>
      <c r="D64" s="1">
        <v>385</v>
      </c>
      <c r="E64" s="1">
        <v>421</v>
      </c>
      <c r="F64" s="1" t="s">
        <v>28</v>
      </c>
      <c r="G64" s="38"/>
    </row>
    <row r="65" spans="2:7" x14ac:dyDescent="0.25">
      <c r="B65" s="8">
        <v>286</v>
      </c>
      <c r="C65" s="5">
        <v>283</v>
      </c>
      <c r="D65" s="1">
        <v>323</v>
      </c>
      <c r="E65" s="1">
        <v>359</v>
      </c>
      <c r="F65" s="1">
        <v>400</v>
      </c>
      <c r="G65" s="38">
        <v>435</v>
      </c>
    </row>
    <row r="66" spans="2:7" x14ac:dyDescent="0.25">
      <c r="B66" s="8">
        <v>287</v>
      </c>
      <c r="C66" s="5">
        <v>295</v>
      </c>
      <c r="D66" s="1">
        <v>335</v>
      </c>
      <c r="E66" s="1">
        <v>371</v>
      </c>
      <c r="F66" s="1">
        <v>402</v>
      </c>
      <c r="G66" s="38">
        <v>440</v>
      </c>
    </row>
    <row r="67" spans="2:7" x14ac:dyDescent="0.25">
      <c r="B67" s="8">
        <v>288</v>
      </c>
      <c r="C67" s="5">
        <v>357</v>
      </c>
      <c r="D67" s="1">
        <v>397</v>
      </c>
      <c r="E67" s="1">
        <v>433</v>
      </c>
      <c r="F67" s="1" t="s">
        <v>28</v>
      </c>
      <c r="G67" s="38"/>
    </row>
    <row r="68" spans="2:7" x14ac:dyDescent="0.25">
      <c r="B68" s="8">
        <v>289</v>
      </c>
      <c r="C68" s="5">
        <v>361</v>
      </c>
      <c r="D68" s="1">
        <v>401</v>
      </c>
      <c r="E68" s="1">
        <v>437</v>
      </c>
      <c r="F68" s="1" t="s">
        <v>28</v>
      </c>
      <c r="G68" s="38"/>
    </row>
    <row r="69" spans="2:7" x14ac:dyDescent="0.25">
      <c r="B69" s="8">
        <v>290</v>
      </c>
      <c r="C69" s="5">
        <v>295</v>
      </c>
      <c r="D69" s="1">
        <v>335</v>
      </c>
      <c r="E69" s="1">
        <v>371</v>
      </c>
      <c r="F69" s="1">
        <v>399</v>
      </c>
      <c r="G69" s="38">
        <v>440</v>
      </c>
    </row>
    <row r="70" spans="2:7" x14ac:dyDescent="0.25">
      <c r="B70" s="8">
        <v>301</v>
      </c>
      <c r="C70" s="5">
        <v>330</v>
      </c>
      <c r="D70" s="1">
        <v>370</v>
      </c>
      <c r="E70" s="1">
        <v>406</v>
      </c>
      <c r="F70" s="1" t="s">
        <v>28</v>
      </c>
      <c r="G70" s="38"/>
    </row>
    <row r="71" spans="2:7" x14ac:dyDescent="0.25">
      <c r="B71" s="12">
        <v>302</v>
      </c>
      <c r="C71" s="5">
        <v>314</v>
      </c>
      <c r="D71" s="1">
        <v>354</v>
      </c>
      <c r="E71" s="1">
        <v>390</v>
      </c>
      <c r="F71" s="1">
        <v>422</v>
      </c>
      <c r="G71" s="38">
        <v>450</v>
      </c>
    </row>
    <row r="72" spans="2:7" x14ac:dyDescent="0.25">
      <c r="B72" s="8">
        <v>303</v>
      </c>
      <c r="C72" s="5">
        <v>330</v>
      </c>
      <c r="D72" s="1">
        <v>370</v>
      </c>
      <c r="E72" s="1">
        <v>406</v>
      </c>
      <c r="F72" s="1" t="s">
        <v>28</v>
      </c>
      <c r="G72" s="38"/>
    </row>
    <row r="73" spans="2:7" x14ac:dyDescent="0.25">
      <c r="B73" s="8">
        <v>304</v>
      </c>
      <c r="C73" s="5">
        <v>310</v>
      </c>
      <c r="D73" s="1">
        <v>350</v>
      </c>
      <c r="E73" s="1">
        <v>386</v>
      </c>
      <c r="F73" s="1">
        <v>430</v>
      </c>
      <c r="G73" s="38">
        <v>460</v>
      </c>
    </row>
    <row r="74" spans="2:7" x14ac:dyDescent="0.25">
      <c r="B74" s="8">
        <v>305</v>
      </c>
      <c r="C74" s="5">
        <v>343</v>
      </c>
      <c r="D74" s="1">
        <v>383</v>
      </c>
      <c r="E74" s="1">
        <v>419</v>
      </c>
      <c r="F74" s="1" t="s">
        <v>28</v>
      </c>
      <c r="G74" s="38"/>
    </row>
    <row r="75" spans="2:7" x14ac:dyDescent="0.25">
      <c r="B75" s="8">
        <v>305</v>
      </c>
      <c r="C75" s="5">
        <v>325</v>
      </c>
      <c r="D75" s="1">
        <v>365</v>
      </c>
      <c r="E75" s="1">
        <v>401</v>
      </c>
      <c r="F75" s="1" t="s">
        <v>28</v>
      </c>
      <c r="G75" s="38"/>
    </row>
    <row r="76" spans="2:7" x14ac:dyDescent="0.25">
      <c r="B76" s="10">
        <v>306</v>
      </c>
      <c r="C76" s="6">
        <v>272</v>
      </c>
      <c r="D76" s="1">
        <v>312</v>
      </c>
      <c r="E76" s="1">
        <v>348</v>
      </c>
      <c r="F76" s="1">
        <v>350</v>
      </c>
      <c r="G76" s="38">
        <v>390</v>
      </c>
    </row>
    <row r="77" spans="2:7" x14ac:dyDescent="0.25">
      <c r="B77" s="8">
        <v>307</v>
      </c>
      <c r="C77" s="5">
        <v>383</v>
      </c>
      <c r="D77" s="1">
        <v>423</v>
      </c>
      <c r="E77" s="1">
        <v>459</v>
      </c>
      <c r="F77" s="1" t="s">
        <v>28</v>
      </c>
      <c r="G77" s="38"/>
    </row>
    <row r="78" spans="2:7" x14ac:dyDescent="0.25">
      <c r="B78" s="8">
        <v>308</v>
      </c>
      <c r="C78" s="5">
        <v>288</v>
      </c>
      <c r="D78" s="1">
        <v>328</v>
      </c>
      <c r="E78" s="1">
        <v>364</v>
      </c>
      <c r="F78" s="1">
        <v>360</v>
      </c>
      <c r="G78" s="38">
        <v>390</v>
      </c>
    </row>
    <row r="79" spans="2:7" x14ac:dyDescent="0.25">
      <c r="B79" s="12">
        <v>309</v>
      </c>
      <c r="C79" s="5">
        <v>365</v>
      </c>
      <c r="D79" s="1">
        <v>405</v>
      </c>
      <c r="E79" s="1">
        <v>441</v>
      </c>
      <c r="F79" s="1" t="s">
        <v>28</v>
      </c>
      <c r="G79" s="38"/>
    </row>
    <row r="80" spans="2:7" x14ac:dyDescent="0.25">
      <c r="B80" s="8">
        <v>310</v>
      </c>
      <c r="C80" s="5">
        <v>260</v>
      </c>
      <c r="D80" s="1">
        <v>300</v>
      </c>
      <c r="E80" s="1">
        <v>336</v>
      </c>
      <c r="F80" s="1">
        <v>370</v>
      </c>
      <c r="G80" s="38">
        <v>405</v>
      </c>
    </row>
    <row r="81" spans="2:7" x14ac:dyDescent="0.25">
      <c r="B81" s="8">
        <v>311</v>
      </c>
      <c r="C81" s="5">
        <v>340</v>
      </c>
      <c r="D81" s="1">
        <v>380</v>
      </c>
      <c r="E81" s="1">
        <v>416</v>
      </c>
      <c r="F81" s="1" t="s">
        <v>28</v>
      </c>
      <c r="G81" s="38"/>
    </row>
    <row r="82" spans="2:7" x14ac:dyDescent="0.25">
      <c r="B82" s="8">
        <v>312</v>
      </c>
      <c r="C82" s="5">
        <v>422</v>
      </c>
      <c r="D82" s="1">
        <v>462</v>
      </c>
      <c r="E82" s="1">
        <v>498</v>
      </c>
      <c r="F82" s="1" t="s">
        <v>28</v>
      </c>
      <c r="G82" s="38"/>
    </row>
    <row r="83" spans="2:7" x14ac:dyDescent="0.25">
      <c r="B83" s="10">
        <v>313</v>
      </c>
      <c r="C83" s="6">
        <v>388</v>
      </c>
      <c r="D83" s="1">
        <v>428</v>
      </c>
      <c r="E83" s="1">
        <v>464</v>
      </c>
      <c r="F83" s="1" t="s">
        <v>28</v>
      </c>
      <c r="G83" s="38"/>
    </row>
    <row r="84" spans="2:7" x14ac:dyDescent="0.25">
      <c r="B84" s="8">
        <v>314</v>
      </c>
      <c r="C84" s="5">
        <v>330</v>
      </c>
      <c r="D84" s="1">
        <v>370</v>
      </c>
      <c r="E84" s="1">
        <v>406</v>
      </c>
      <c r="F84" s="1">
        <v>430</v>
      </c>
      <c r="G84" s="38">
        <v>460</v>
      </c>
    </row>
    <row r="85" spans="2:7" x14ac:dyDescent="0.25">
      <c r="B85" s="8">
        <v>315</v>
      </c>
      <c r="C85" s="5">
        <v>394</v>
      </c>
      <c r="D85" s="1">
        <v>434</v>
      </c>
      <c r="E85" s="1">
        <v>470</v>
      </c>
      <c r="F85" s="1" t="s">
        <v>28</v>
      </c>
      <c r="G85" s="38"/>
    </row>
    <row r="86" spans="2:7" x14ac:dyDescent="0.25">
      <c r="B86" s="8">
        <v>316</v>
      </c>
      <c r="C86" s="5">
        <v>418</v>
      </c>
      <c r="D86" s="1">
        <v>458</v>
      </c>
      <c r="E86" s="1">
        <v>494</v>
      </c>
      <c r="F86" s="1" t="s">
        <v>28</v>
      </c>
      <c r="G86" s="38"/>
    </row>
    <row r="87" spans="2:7" x14ac:dyDescent="0.25">
      <c r="B87" s="8">
        <v>317</v>
      </c>
      <c r="C87" s="5">
        <v>385</v>
      </c>
      <c r="D87" s="1">
        <v>425</v>
      </c>
      <c r="E87" s="1">
        <v>461</v>
      </c>
      <c r="F87" s="1" t="s">
        <v>28</v>
      </c>
      <c r="G87" s="38"/>
    </row>
    <row r="88" spans="2:7" x14ac:dyDescent="0.25">
      <c r="B88" s="8">
        <v>318</v>
      </c>
      <c r="C88" s="5">
        <v>343</v>
      </c>
      <c r="D88" s="1">
        <v>383</v>
      </c>
      <c r="E88" s="1">
        <v>419</v>
      </c>
      <c r="F88" s="1" t="s">
        <v>28</v>
      </c>
      <c r="G88" s="38"/>
    </row>
    <row r="89" spans="2:7" x14ac:dyDescent="0.25">
      <c r="B89" s="8">
        <v>319</v>
      </c>
      <c r="C89" s="5">
        <v>388</v>
      </c>
      <c r="D89" s="1">
        <v>428</v>
      </c>
      <c r="E89" s="1">
        <v>464</v>
      </c>
      <c r="F89" s="1" t="s">
        <v>28</v>
      </c>
      <c r="G89" s="38"/>
    </row>
    <row r="90" spans="2:7" x14ac:dyDescent="0.25">
      <c r="B90" s="8">
        <v>320</v>
      </c>
      <c r="C90" s="5">
        <v>338</v>
      </c>
      <c r="D90" s="1">
        <v>378</v>
      </c>
      <c r="E90" s="1">
        <v>414</v>
      </c>
      <c r="F90" s="1" t="s">
        <v>28</v>
      </c>
      <c r="G90" s="38"/>
    </row>
    <row r="91" spans="2:7" x14ac:dyDescent="0.25">
      <c r="B91" s="8">
        <v>321</v>
      </c>
      <c r="C91" s="5">
        <v>420</v>
      </c>
      <c r="D91" s="1">
        <v>460</v>
      </c>
      <c r="E91" s="1">
        <v>496</v>
      </c>
      <c r="F91" s="1" t="s">
        <v>28</v>
      </c>
      <c r="G91" s="38"/>
    </row>
    <row r="92" spans="2:7" x14ac:dyDescent="0.25">
      <c r="B92" s="8">
        <v>322</v>
      </c>
      <c r="C92" s="5">
        <v>291</v>
      </c>
      <c r="D92" s="1">
        <v>331</v>
      </c>
      <c r="E92" s="1">
        <v>367</v>
      </c>
      <c r="F92" s="1">
        <v>400</v>
      </c>
      <c r="G92" s="38">
        <v>435</v>
      </c>
    </row>
    <row r="93" spans="2:7" x14ac:dyDescent="0.25">
      <c r="B93" s="8">
        <v>323</v>
      </c>
      <c r="C93" s="5">
        <v>280</v>
      </c>
      <c r="D93" s="1">
        <v>320</v>
      </c>
      <c r="E93" s="1">
        <v>356</v>
      </c>
      <c r="F93" s="1">
        <v>402</v>
      </c>
      <c r="G93" s="38">
        <v>440</v>
      </c>
    </row>
    <row r="94" spans="2:7" x14ac:dyDescent="0.25">
      <c r="B94" s="8">
        <v>324</v>
      </c>
      <c r="C94" s="5">
        <v>340</v>
      </c>
      <c r="D94" s="1">
        <v>380</v>
      </c>
      <c r="E94" s="1">
        <v>416</v>
      </c>
      <c r="F94" s="1" t="s">
        <v>28</v>
      </c>
      <c r="G94" s="38"/>
    </row>
    <row r="95" spans="2:7" x14ac:dyDescent="0.25">
      <c r="B95" s="8">
        <v>325</v>
      </c>
      <c r="C95" s="5">
        <v>293</v>
      </c>
      <c r="D95" s="1">
        <v>333</v>
      </c>
      <c r="E95" s="1">
        <v>369</v>
      </c>
      <c r="F95" s="1">
        <v>402</v>
      </c>
      <c r="G95" s="38">
        <v>435</v>
      </c>
    </row>
    <row r="96" spans="2:7" x14ac:dyDescent="0.25">
      <c r="B96" s="8">
        <v>448</v>
      </c>
      <c r="C96" s="5">
        <v>337</v>
      </c>
      <c r="D96" s="1">
        <v>377</v>
      </c>
      <c r="E96" s="1">
        <v>413</v>
      </c>
      <c r="F96" s="1" t="s">
        <v>28</v>
      </c>
      <c r="G96" s="38"/>
    </row>
    <row r="97" spans="2:7" x14ac:dyDescent="0.25">
      <c r="B97" s="8">
        <v>449</v>
      </c>
      <c r="C97" s="5">
        <v>396</v>
      </c>
      <c r="D97" s="1">
        <v>436</v>
      </c>
      <c r="E97" s="1">
        <v>472</v>
      </c>
      <c r="F97" s="1" t="s">
        <v>28</v>
      </c>
      <c r="G97" s="38"/>
    </row>
    <row r="98" spans="2:7" x14ac:dyDescent="0.25">
      <c r="B98" s="8">
        <v>450</v>
      </c>
      <c r="C98" s="5">
        <v>297</v>
      </c>
      <c r="D98" s="1">
        <v>337</v>
      </c>
      <c r="E98" s="1">
        <v>373</v>
      </c>
      <c r="F98" s="1">
        <v>410</v>
      </c>
      <c r="G98" s="1">
        <v>449</v>
      </c>
    </row>
    <row r="99" spans="2:7" x14ac:dyDescent="0.25">
      <c r="B99" s="8">
        <v>2421</v>
      </c>
      <c r="C99" s="5">
        <v>314</v>
      </c>
      <c r="D99" s="1">
        <v>354</v>
      </c>
      <c r="E99" s="1">
        <v>390</v>
      </c>
      <c r="F99" s="1">
        <v>420</v>
      </c>
      <c r="G99" s="1">
        <v>459</v>
      </c>
    </row>
    <row r="100" spans="2:7" x14ac:dyDescent="0.25">
      <c r="B100" s="8">
        <v>3290</v>
      </c>
      <c r="C100" s="5">
        <v>310</v>
      </c>
      <c r="D100" s="1">
        <v>350</v>
      </c>
      <c r="E100" s="1">
        <v>386</v>
      </c>
      <c r="F100" s="1">
        <v>430</v>
      </c>
      <c r="G100" s="1">
        <v>469</v>
      </c>
    </row>
    <row r="101" spans="2:7" x14ac:dyDescent="0.25">
      <c r="B101" s="14">
        <v>53</v>
      </c>
      <c r="C101" s="5">
        <v>302</v>
      </c>
      <c r="D101" s="1">
        <v>342</v>
      </c>
      <c r="E101" s="1">
        <v>378</v>
      </c>
      <c r="F101" s="1">
        <v>400</v>
      </c>
      <c r="G101" s="1">
        <v>439</v>
      </c>
    </row>
    <row r="102" spans="2:7" x14ac:dyDescent="0.25">
      <c r="B102" s="14">
        <v>65</v>
      </c>
      <c r="C102" s="5">
        <v>260</v>
      </c>
      <c r="D102" s="1">
        <v>300</v>
      </c>
      <c r="E102" s="1">
        <v>336</v>
      </c>
      <c r="F102" s="1">
        <v>350</v>
      </c>
      <c r="G102" s="1">
        <v>389</v>
      </c>
    </row>
    <row r="103" spans="2:7" x14ac:dyDescent="0.25">
      <c r="B103" s="14">
        <v>278</v>
      </c>
      <c r="C103" s="5">
        <v>311</v>
      </c>
      <c r="D103" s="1">
        <v>351</v>
      </c>
      <c r="E103" s="1">
        <v>387</v>
      </c>
      <c r="F103" s="1">
        <v>409</v>
      </c>
      <c r="G103" s="1">
        <v>448</v>
      </c>
    </row>
    <row r="104" spans="2:7" x14ac:dyDescent="0.25">
      <c r="B104" s="8" t="s">
        <v>6</v>
      </c>
      <c r="C104" s="5">
        <v>321</v>
      </c>
      <c r="D104" s="1">
        <v>361</v>
      </c>
      <c r="E104" s="1">
        <v>397</v>
      </c>
      <c r="F104" s="1">
        <v>405</v>
      </c>
      <c r="G104" s="1">
        <v>444</v>
      </c>
    </row>
    <row r="105" spans="2:7" x14ac:dyDescent="0.25">
      <c r="B105" s="8" t="s">
        <v>9</v>
      </c>
      <c r="C105" s="5">
        <v>311</v>
      </c>
      <c r="D105" s="1">
        <v>351</v>
      </c>
      <c r="E105" s="1">
        <v>387</v>
      </c>
      <c r="F105" s="1">
        <v>420</v>
      </c>
      <c r="G105" s="1">
        <v>459</v>
      </c>
    </row>
    <row r="106" spans="2:7" x14ac:dyDescent="0.25">
      <c r="B106" s="8" t="s">
        <v>7</v>
      </c>
      <c r="C106" s="5">
        <v>308</v>
      </c>
      <c r="D106" s="1">
        <v>348</v>
      </c>
      <c r="E106" s="1">
        <v>384</v>
      </c>
      <c r="F106" s="1">
        <v>422</v>
      </c>
      <c r="G106" s="1">
        <v>461</v>
      </c>
    </row>
    <row r="107" spans="2:7" x14ac:dyDescent="0.25">
      <c r="B107" s="14">
        <v>42</v>
      </c>
      <c r="C107" s="5">
        <v>332</v>
      </c>
      <c r="D107" s="1">
        <v>372</v>
      </c>
      <c r="E107" s="1">
        <v>408</v>
      </c>
      <c r="F107" s="1" t="s">
        <v>28</v>
      </c>
      <c r="G107" s="38"/>
    </row>
    <row r="108" spans="2:7" x14ac:dyDescent="0.25">
      <c r="B108" s="41">
        <v>326</v>
      </c>
      <c r="C108" s="3">
        <v>300</v>
      </c>
      <c r="D108" s="1">
        <v>330</v>
      </c>
      <c r="E108" s="1">
        <v>366</v>
      </c>
      <c r="F108" s="1">
        <v>406</v>
      </c>
      <c r="G108" s="38">
        <v>450</v>
      </c>
    </row>
    <row r="109" spans="2:7" ht="24.75" customHeight="1" x14ac:dyDescent="0.25">
      <c r="B109" s="41">
        <v>327</v>
      </c>
      <c r="C109" s="3">
        <v>320</v>
      </c>
      <c r="D109" s="1">
        <v>330</v>
      </c>
      <c r="E109" s="1">
        <v>366</v>
      </c>
      <c r="F109" s="1">
        <v>402</v>
      </c>
      <c r="G109" s="38">
        <v>450</v>
      </c>
    </row>
    <row r="110" spans="2:7" ht="24.75" customHeight="1" x14ac:dyDescent="0.25">
      <c r="B110" s="41">
        <v>328</v>
      </c>
      <c r="C110" s="3">
        <v>310</v>
      </c>
      <c r="D110" s="1">
        <v>315</v>
      </c>
      <c r="E110" s="1">
        <v>351</v>
      </c>
      <c r="F110" s="1">
        <v>380</v>
      </c>
      <c r="G110" s="38">
        <v>422</v>
      </c>
    </row>
    <row r="111" spans="2:7" x14ac:dyDescent="0.25">
      <c r="B111" s="41">
        <v>329</v>
      </c>
      <c r="C111" s="3">
        <v>315</v>
      </c>
      <c r="D111" s="1">
        <v>340</v>
      </c>
      <c r="E111" s="1">
        <v>376</v>
      </c>
      <c r="F111" s="1">
        <v>388</v>
      </c>
      <c r="G111" s="38">
        <v>432</v>
      </c>
    </row>
    <row r="112" spans="2:7" x14ac:dyDescent="0.25">
      <c r="B112" s="41">
        <v>330</v>
      </c>
      <c r="C112" s="3">
        <v>330</v>
      </c>
      <c r="D112" s="1">
        <v>370</v>
      </c>
      <c r="E112" s="38">
        <v>410</v>
      </c>
      <c r="F112" s="1" t="s">
        <v>28</v>
      </c>
      <c r="G112" s="38"/>
    </row>
    <row r="113" spans="2:8" x14ac:dyDescent="0.25">
      <c r="B113" s="41">
        <v>331</v>
      </c>
      <c r="C113" s="3">
        <v>340</v>
      </c>
      <c r="D113" s="1">
        <v>380</v>
      </c>
      <c r="E113" s="38">
        <v>400</v>
      </c>
      <c r="F113" s="1" t="s">
        <v>28</v>
      </c>
      <c r="G113" s="38"/>
    </row>
    <row r="114" spans="2:8" x14ac:dyDescent="0.25">
      <c r="B114" s="41">
        <v>332</v>
      </c>
      <c r="C114" s="3">
        <v>330</v>
      </c>
      <c r="D114" s="1">
        <v>360</v>
      </c>
      <c r="E114" s="38">
        <v>405</v>
      </c>
      <c r="F114" s="1" t="s">
        <v>28</v>
      </c>
      <c r="G114" s="38"/>
    </row>
    <row r="115" spans="2:8" x14ac:dyDescent="0.25">
      <c r="B115" s="41">
        <v>334</v>
      </c>
      <c r="C115" s="3">
        <v>312</v>
      </c>
      <c r="D115" s="1">
        <v>350</v>
      </c>
      <c r="E115" s="38">
        <v>359</v>
      </c>
      <c r="F115" s="1">
        <v>385</v>
      </c>
      <c r="G115" s="38">
        <v>422</v>
      </c>
    </row>
    <row r="116" spans="2:8" x14ac:dyDescent="0.25">
      <c r="B116" s="41">
        <v>335</v>
      </c>
      <c r="C116" s="3">
        <v>314</v>
      </c>
      <c r="D116" s="1">
        <v>345</v>
      </c>
      <c r="E116" s="38">
        <v>360</v>
      </c>
      <c r="F116" s="1">
        <v>410</v>
      </c>
      <c r="G116" s="38">
        <v>450</v>
      </c>
    </row>
    <row r="117" spans="2:8" x14ac:dyDescent="0.25">
      <c r="B117" s="41">
        <v>336</v>
      </c>
      <c r="C117" s="3">
        <v>324</v>
      </c>
      <c r="D117" s="1">
        <v>330</v>
      </c>
      <c r="E117" s="38">
        <v>320</v>
      </c>
      <c r="F117" s="1">
        <v>350</v>
      </c>
      <c r="G117" s="38">
        <v>390</v>
      </c>
    </row>
    <row r="118" spans="2:8" x14ac:dyDescent="0.25">
      <c r="B118" s="46" t="s">
        <v>8</v>
      </c>
      <c r="C118" s="3">
        <v>370</v>
      </c>
      <c r="D118" s="1">
        <v>410</v>
      </c>
      <c r="E118" s="47">
        <v>450</v>
      </c>
      <c r="F118" s="1" t="s">
        <v>28</v>
      </c>
      <c r="G118" s="38"/>
    </row>
    <row r="119" spans="2:8" x14ac:dyDescent="0.25">
      <c r="B119" s="70" t="s">
        <v>43</v>
      </c>
      <c r="C119" s="3"/>
      <c r="D119" s="1"/>
      <c r="E119" s="46">
        <f>SUM(E117,E116,E115,E108:E111,E98:E106,E95,E92:E93,E84,E80,E76,E73,E71,E69,E65:E66,E61,E59,E58,E25:E51)</f>
        <v>20585</v>
      </c>
      <c r="F119" s="1"/>
      <c r="G119" s="89">
        <f>SUM(G25:G118)</f>
        <v>25022</v>
      </c>
      <c r="H119" t="s">
        <v>50</v>
      </c>
    </row>
    <row r="120" spans="2:8" x14ac:dyDescent="0.25">
      <c r="B120" s="70" t="s">
        <v>42</v>
      </c>
      <c r="C120" s="3"/>
      <c r="D120" s="1"/>
      <c r="E120" s="47">
        <f>E119/58</f>
        <v>354.91379310344826</v>
      </c>
      <c r="F120" s="1"/>
      <c r="G120" s="38">
        <f>G119/58</f>
        <v>431.41379310344826</v>
      </c>
    </row>
    <row r="121" spans="2:8" x14ac:dyDescent="0.25">
      <c r="B121" s="42" t="s">
        <v>15</v>
      </c>
      <c r="C121" s="43">
        <f>SUM(C6:C118)</f>
        <v>36066</v>
      </c>
      <c r="D121" s="37">
        <f>SUM(D6:D118)</f>
        <v>41011</v>
      </c>
      <c r="E121" s="44">
        <f>SUM(E6:E118)</f>
        <v>45040</v>
      </c>
      <c r="F121" s="51">
        <f>SUM(F117,F116,F115,F108:F111,F98:F106,F95,F92:F93,F80,F78,F76,F73,F71,F69,F65:F66,F61,F58:F59,F25:F51,F84)</f>
        <v>22773</v>
      </c>
      <c r="G121" s="45"/>
    </row>
    <row r="122" spans="2:8" ht="15.75" thickBot="1" x14ac:dyDescent="0.3">
      <c r="B122" s="30" t="s">
        <v>16</v>
      </c>
      <c r="C122" s="35">
        <f>C121/113</f>
        <v>319.16814159292034</v>
      </c>
      <c r="D122" s="39">
        <v>362.92</v>
      </c>
      <c r="E122" s="32">
        <f>E121/113</f>
        <v>398.5840707964602</v>
      </c>
      <c r="F122" s="71">
        <f>F121/58</f>
        <v>392.63793103448273</v>
      </c>
      <c r="G122" s="34"/>
    </row>
    <row r="123" spans="2:8" x14ac:dyDescent="0.25">
      <c r="B123" s="48" t="s">
        <v>21</v>
      </c>
      <c r="C123" s="48"/>
      <c r="D123" s="48" t="s">
        <v>19</v>
      </c>
    </row>
    <row r="124" spans="2:8" x14ac:dyDescent="0.25">
      <c r="B124" s="48" t="s">
        <v>25</v>
      </c>
      <c r="D124" s="49" t="s">
        <v>17</v>
      </c>
    </row>
    <row r="125" spans="2:8" x14ac:dyDescent="0.25">
      <c r="B125" t="s">
        <v>35</v>
      </c>
    </row>
    <row r="126" spans="2:8" x14ac:dyDescent="0.25">
      <c r="B126" s="53" t="s">
        <v>32</v>
      </c>
    </row>
    <row r="127" spans="2:8" x14ac:dyDescent="0.25">
      <c r="B127" s="48" t="s">
        <v>46</v>
      </c>
      <c r="C127" s="48"/>
      <c r="D127" s="48" t="s">
        <v>47</v>
      </c>
    </row>
    <row r="128" spans="2:8" x14ac:dyDescent="0.25">
      <c r="B128" s="48" t="s">
        <v>53</v>
      </c>
    </row>
    <row r="129" spans="2:2" ht="17.25" x14ac:dyDescent="0.4">
      <c r="B129" s="92" t="s">
        <v>54</v>
      </c>
    </row>
  </sheetData>
  <mergeCells count="4">
    <mergeCell ref="B1:G2"/>
    <mergeCell ref="B3:C3"/>
    <mergeCell ref="B4:B5"/>
    <mergeCell ref="C4:G4"/>
  </mergeCells>
  <pageMargins left="0.7" right="0.7" top="0.75" bottom="0.75" header="0.3" footer="0.3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4"/>
  <sheetViews>
    <sheetView showGridLines="0" topLeftCell="A99" zoomScaleNormal="100" workbookViewId="0">
      <selection activeCell="H104" sqref="H104"/>
    </sheetView>
  </sheetViews>
  <sheetFormatPr baseColWidth="10" defaultColWidth="11.42578125" defaultRowHeight="15" x14ac:dyDescent="0.25"/>
  <cols>
    <col min="2" max="2" width="14.28515625" bestFit="1" customWidth="1"/>
    <col min="3" max="3" width="12" bestFit="1" customWidth="1"/>
    <col min="5" max="5" width="12.42578125" bestFit="1" customWidth="1"/>
    <col min="6" max="6" width="11.140625" customWidth="1"/>
    <col min="7" max="7" width="13" bestFit="1" customWidth="1"/>
  </cols>
  <sheetData>
    <row r="1" spans="2:7" ht="15" customHeight="1" x14ac:dyDescent="0.25">
      <c r="B1" s="83" t="s">
        <v>0</v>
      </c>
      <c r="C1" s="84"/>
      <c r="D1" s="84"/>
      <c r="E1" s="84"/>
      <c r="F1" s="84"/>
      <c r="G1" s="85"/>
    </row>
    <row r="2" spans="2:7" ht="15" customHeight="1" thickBot="1" x14ac:dyDescent="0.3">
      <c r="B2" s="86"/>
      <c r="C2" s="87"/>
      <c r="D2" s="87"/>
      <c r="E2" s="87"/>
      <c r="F2" s="87"/>
      <c r="G2" s="88"/>
    </row>
    <row r="3" spans="2:7" ht="15.75" thickBot="1" x14ac:dyDescent="0.3">
      <c r="B3" s="81" t="s">
        <v>3</v>
      </c>
      <c r="C3" s="82"/>
      <c r="D3" s="17"/>
      <c r="E3" s="17" t="s">
        <v>4</v>
      </c>
      <c r="F3" s="18"/>
      <c r="G3" s="19"/>
    </row>
    <row r="4" spans="2:7" ht="15.75" thickBot="1" x14ac:dyDescent="0.3">
      <c r="B4" s="77" t="s">
        <v>13</v>
      </c>
      <c r="C4" s="79" t="s">
        <v>14</v>
      </c>
      <c r="D4" s="79"/>
      <c r="E4" s="79"/>
      <c r="F4" s="79"/>
      <c r="G4" s="80"/>
    </row>
    <row r="5" spans="2:7" ht="15.75" thickBot="1" x14ac:dyDescent="0.3">
      <c r="B5" s="78"/>
      <c r="C5" s="20">
        <v>43754</v>
      </c>
      <c r="D5" s="40">
        <v>43785</v>
      </c>
      <c r="E5" s="21">
        <v>43815</v>
      </c>
      <c r="F5" s="21">
        <v>43846</v>
      </c>
      <c r="G5" s="21">
        <v>43877</v>
      </c>
    </row>
    <row r="6" spans="2:7" x14ac:dyDescent="0.25">
      <c r="B6" s="13">
        <v>400</v>
      </c>
      <c r="C6" s="5">
        <v>410</v>
      </c>
      <c r="D6" s="1">
        <v>450</v>
      </c>
      <c r="E6" s="7">
        <v>485</v>
      </c>
      <c r="F6" s="2" t="s">
        <v>27</v>
      </c>
      <c r="G6" s="9"/>
    </row>
    <row r="7" spans="2:7" x14ac:dyDescent="0.25">
      <c r="B7" s="8">
        <v>403</v>
      </c>
      <c r="C7" s="5">
        <v>407</v>
      </c>
      <c r="D7" s="1">
        <v>447</v>
      </c>
      <c r="E7" s="7">
        <v>490</v>
      </c>
      <c r="F7" s="2" t="s">
        <v>27</v>
      </c>
      <c r="G7" s="9"/>
    </row>
    <row r="8" spans="2:7" x14ac:dyDescent="0.25">
      <c r="B8" s="8">
        <v>402</v>
      </c>
      <c r="C8" s="5">
        <v>402</v>
      </c>
      <c r="D8" s="1">
        <v>442</v>
      </c>
      <c r="E8" s="7">
        <v>470</v>
      </c>
      <c r="F8" s="2" t="s">
        <v>27</v>
      </c>
      <c r="G8" s="9"/>
    </row>
    <row r="9" spans="2:7" x14ac:dyDescent="0.25">
      <c r="B9" s="8">
        <v>404</v>
      </c>
      <c r="C9" s="5">
        <v>396</v>
      </c>
      <c r="D9" s="1">
        <v>436</v>
      </c>
      <c r="E9" s="7">
        <v>485</v>
      </c>
      <c r="F9" s="2" t="s">
        <v>27</v>
      </c>
      <c r="G9" s="9"/>
    </row>
    <row r="10" spans="2:7" x14ac:dyDescent="0.25">
      <c r="B10" s="8">
        <v>405</v>
      </c>
      <c r="C10" s="5">
        <v>372</v>
      </c>
      <c r="D10" s="1">
        <v>412</v>
      </c>
      <c r="E10" s="7">
        <v>450</v>
      </c>
      <c r="F10" s="2" t="s">
        <v>27</v>
      </c>
      <c r="G10" s="9"/>
    </row>
    <row r="11" spans="2:7" x14ac:dyDescent="0.25">
      <c r="B11" s="8">
        <v>406</v>
      </c>
      <c r="C11" s="5">
        <v>355</v>
      </c>
      <c r="D11" s="1">
        <v>395</v>
      </c>
      <c r="E11" s="7">
        <v>440</v>
      </c>
      <c r="F11" s="2" t="s">
        <v>27</v>
      </c>
      <c r="G11" s="9"/>
    </row>
    <row r="12" spans="2:7" x14ac:dyDescent="0.25">
      <c r="B12" s="8">
        <v>407</v>
      </c>
      <c r="C12" s="5">
        <v>354</v>
      </c>
      <c r="D12" s="1">
        <v>394</v>
      </c>
      <c r="E12" s="7">
        <v>435</v>
      </c>
      <c r="F12" s="2" t="s">
        <v>27</v>
      </c>
      <c r="G12" s="9"/>
    </row>
    <row r="13" spans="2:7" x14ac:dyDescent="0.25">
      <c r="B13" s="8">
        <v>408</v>
      </c>
      <c r="C13" s="5">
        <v>345</v>
      </c>
      <c r="D13" s="1">
        <v>385</v>
      </c>
      <c r="E13" s="7">
        <v>425</v>
      </c>
      <c r="F13" s="2" t="s">
        <v>27</v>
      </c>
      <c r="G13" s="9"/>
    </row>
    <row r="14" spans="2:7" x14ac:dyDescent="0.25">
      <c r="B14" s="8">
        <v>409</v>
      </c>
      <c r="C14" s="5">
        <v>345</v>
      </c>
      <c r="D14" s="1">
        <v>385</v>
      </c>
      <c r="E14" s="7">
        <v>425</v>
      </c>
      <c r="F14" s="2" t="s">
        <v>27</v>
      </c>
      <c r="G14" s="9"/>
    </row>
    <row r="15" spans="2:7" x14ac:dyDescent="0.25">
      <c r="B15" s="8">
        <v>410</v>
      </c>
      <c r="C15" s="5">
        <v>335</v>
      </c>
      <c r="D15" s="1">
        <v>375</v>
      </c>
      <c r="E15" s="7">
        <v>415</v>
      </c>
      <c r="F15" s="2" t="s">
        <v>27</v>
      </c>
      <c r="G15" s="9"/>
    </row>
    <row r="16" spans="2:7" x14ac:dyDescent="0.25">
      <c r="B16" s="8" t="s">
        <v>11</v>
      </c>
      <c r="C16" s="5">
        <v>333</v>
      </c>
      <c r="D16" s="1">
        <v>373</v>
      </c>
      <c r="E16" s="7">
        <v>405</v>
      </c>
      <c r="F16" s="2" t="s">
        <v>27</v>
      </c>
      <c r="G16" s="9"/>
    </row>
    <row r="17" spans="2:7" x14ac:dyDescent="0.25">
      <c r="B17" s="8">
        <v>412</v>
      </c>
      <c r="C17" s="5">
        <v>332</v>
      </c>
      <c r="D17" s="1">
        <v>372</v>
      </c>
      <c r="E17" s="7">
        <v>415</v>
      </c>
      <c r="F17" s="2" t="s">
        <v>27</v>
      </c>
      <c r="G17" s="9"/>
    </row>
    <row r="18" spans="2:7" x14ac:dyDescent="0.25">
      <c r="B18" s="8">
        <v>413</v>
      </c>
      <c r="C18" s="5">
        <v>327</v>
      </c>
      <c r="D18" s="1">
        <v>367</v>
      </c>
      <c r="E18" s="7">
        <v>420</v>
      </c>
      <c r="F18" s="2" t="s">
        <v>27</v>
      </c>
      <c r="G18" s="9"/>
    </row>
    <row r="19" spans="2:7" x14ac:dyDescent="0.25">
      <c r="B19" s="8">
        <v>414</v>
      </c>
      <c r="C19" s="5">
        <v>320</v>
      </c>
      <c r="D19" s="1">
        <v>360</v>
      </c>
      <c r="E19" s="7">
        <v>405</v>
      </c>
      <c r="F19" s="2" t="s">
        <v>27</v>
      </c>
      <c r="G19" s="9"/>
    </row>
    <row r="20" spans="2:7" x14ac:dyDescent="0.25">
      <c r="B20" s="11">
        <v>415</v>
      </c>
      <c r="C20" s="5">
        <v>320</v>
      </c>
      <c r="D20" s="1">
        <v>360</v>
      </c>
      <c r="E20" s="7">
        <v>402</v>
      </c>
      <c r="F20" s="2" t="s">
        <v>27</v>
      </c>
      <c r="G20" s="9"/>
    </row>
    <row r="21" spans="2:7" x14ac:dyDescent="0.25">
      <c r="B21" s="8">
        <v>416</v>
      </c>
      <c r="C21" s="5">
        <v>320</v>
      </c>
      <c r="D21" s="1">
        <v>360</v>
      </c>
      <c r="E21" s="7">
        <v>410</v>
      </c>
      <c r="F21" s="2" t="s">
        <v>27</v>
      </c>
      <c r="G21" s="9"/>
    </row>
    <row r="22" spans="2:7" x14ac:dyDescent="0.25">
      <c r="B22" s="8">
        <v>417</v>
      </c>
      <c r="C22" s="5">
        <v>313</v>
      </c>
      <c r="D22" s="1">
        <v>353</v>
      </c>
      <c r="E22" s="7">
        <v>400</v>
      </c>
      <c r="F22" s="2" t="s">
        <v>27</v>
      </c>
      <c r="G22" s="9"/>
    </row>
    <row r="23" spans="2:7" x14ac:dyDescent="0.25">
      <c r="B23" s="8">
        <v>418</v>
      </c>
      <c r="C23" s="5">
        <v>312</v>
      </c>
      <c r="D23" s="1">
        <v>352</v>
      </c>
      <c r="E23" s="7">
        <v>380</v>
      </c>
      <c r="F23" s="1">
        <v>416</v>
      </c>
      <c r="G23" s="1">
        <v>458</v>
      </c>
    </row>
    <row r="24" spans="2:7" x14ac:dyDescent="0.25">
      <c r="B24" s="8">
        <v>419</v>
      </c>
      <c r="C24" s="5">
        <v>308</v>
      </c>
      <c r="D24" s="1">
        <v>348</v>
      </c>
      <c r="E24" s="15">
        <v>370</v>
      </c>
      <c r="F24" s="1">
        <v>406</v>
      </c>
      <c r="G24" s="1">
        <v>448</v>
      </c>
    </row>
    <row r="25" spans="2:7" x14ac:dyDescent="0.25">
      <c r="B25" s="12">
        <v>420</v>
      </c>
      <c r="C25" s="5">
        <v>308</v>
      </c>
      <c r="D25" s="1">
        <v>348</v>
      </c>
      <c r="E25" s="15">
        <v>377</v>
      </c>
      <c r="F25" s="1">
        <v>413</v>
      </c>
      <c r="G25" s="1">
        <v>455</v>
      </c>
    </row>
    <row r="26" spans="2:7" x14ac:dyDescent="0.25">
      <c r="B26" s="8">
        <v>421</v>
      </c>
      <c r="C26" s="5">
        <v>304</v>
      </c>
      <c r="D26" s="1">
        <v>344</v>
      </c>
      <c r="E26" s="15">
        <v>370</v>
      </c>
      <c r="F26" s="1">
        <v>406</v>
      </c>
      <c r="G26" s="1">
        <v>448</v>
      </c>
    </row>
    <row r="27" spans="2:7" x14ac:dyDescent="0.25">
      <c r="B27" s="8">
        <v>422</v>
      </c>
      <c r="C27" s="5">
        <v>304</v>
      </c>
      <c r="D27" s="1">
        <v>344</v>
      </c>
      <c r="E27" s="4">
        <v>384</v>
      </c>
      <c r="F27" s="1">
        <v>420</v>
      </c>
      <c r="G27" s="1">
        <v>462</v>
      </c>
    </row>
    <row r="28" spans="2:7" x14ac:dyDescent="0.25">
      <c r="B28" s="8">
        <v>423</v>
      </c>
      <c r="C28" s="5">
        <v>303</v>
      </c>
      <c r="D28" s="1">
        <v>343</v>
      </c>
      <c r="E28" s="4">
        <v>383</v>
      </c>
      <c r="F28" s="1">
        <v>419</v>
      </c>
      <c r="G28" s="1">
        <v>461</v>
      </c>
    </row>
    <row r="29" spans="2:7" x14ac:dyDescent="0.25">
      <c r="B29" s="8">
        <v>424</v>
      </c>
      <c r="C29" s="5">
        <v>301</v>
      </c>
      <c r="D29" s="1">
        <v>341</v>
      </c>
      <c r="E29" s="4">
        <v>381</v>
      </c>
      <c r="F29" s="1">
        <v>417</v>
      </c>
      <c r="G29" s="1">
        <v>459</v>
      </c>
    </row>
    <row r="30" spans="2:7" x14ac:dyDescent="0.25">
      <c r="B30" s="10">
        <v>425</v>
      </c>
      <c r="C30" s="6">
        <v>301</v>
      </c>
      <c r="D30" s="1">
        <v>341</v>
      </c>
      <c r="E30" s="4">
        <v>381</v>
      </c>
      <c r="F30" s="1">
        <v>420</v>
      </c>
      <c r="G30" s="1">
        <v>462</v>
      </c>
    </row>
    <row r="31" spans="2:7" x14ac:dyDescent="0.25">
      <c r="B31" s="8">
        <v>426</v>
      </c>
      <c r="C31" s="5">
        <v>300</v>
      </c>
      <c r="D31" s="1">
        <v>340</v>
      </c>
      <c r="E31" s="4">
        <v>380</v>
      </c>
      <c r="F31" s="1">
        <v>416</v>
      </c>
      <c r="G31" s="1">
        <v>458</v>
      </c>
    </row>
    <row r="32" spans="2:7" x14ac:dyDescent="0.25">
      <c r="B32" s="8">
        <v>427</v>
      </c>
      <c r="C32" s="5">
        <v>300</v>
      </c>
      <c r="D32" s="1">
        <v>340</v>
      </c>
      <c r="E32" s="4">
        <v>380</v>
      </c>
      <c r="F32" s="1">
        <v>410</v>
      </c>
      <c r="G32" s="1">
        <v>452</v>
      </c>
    </row>
    <row r="33" spans="2:7" x14ac:dyDescent="0.25">
      <c r="B33" s="12">
        <v>428</v>
      </c>
      <c r="C33" s="5">
        <v>296</v>
      </c>
      <c r="D33" s="1">
        <v>336</v>
      </c>
      <c r="E33" s="4">
        <v>376</v>
      </c>
      <c r="F33" s="1">
        <v>412</v>
      </c>
      <c r="G33" s="1">
        <v>454</v>
      </c>
    </row>
    <row r="34" spans="2:7" x14ac:dyDescent="0.25">
      <c r="B34" s="8">
        <v>429</v>
      </c>
      <c r="C34" s="5">
        <v>294</v>
      </c>
      <c r="D34" s="1">
        <v>334</v>
      </c>
      <c r="E34" s="4">
        <v>374</v>
      </c>
      <c r="F34" s="1">
        <v>410</v>
      </c>
      <c r="G34" s="1">
        <v>452</v>
      </c>
    </row>
    <row r="35" spans="2:7" x14ac:dyDescent="0.25">
      <c r="B35" s="8">
        <v>430</v>
      </c>
      <c r="C35" s="5">
        <v>292</v>
      </c>
      <c r="D35" s="1">
        <v>332</v>
      </c>
      <c r="E35" s="4">
        <v>372</v>
      </c>
      <c r="F35" s="1">
        <v>408</v>
      </c>
      <c r="G35" s="1">
        <v>450</v>
      </c>
    </row>
    <row r="36" spans="2:7" x14ac:dyDescent="0.25">
      <c r="B36" s="8">
        <v>431</v>
      </c>
      <c r="C36" s="5">
        <v>291</v>
      </c>
      <c r="D36" s="1">
        <v>331</v>
      </c>
      <c r="E36" s="4">
        <v>371</v>
      </c>
      <c r="F36" s="1">
        <v>407</v>
      </c>
      <c r="G36" s="1">
        <v>449</v>
      </c>
    </row>
    <row r="37" spans="2:7" x14ac:dyDescent="0.25">
      <c r="B37" s="10">
        <v>432</v>
      </c>
      <c r="C37" s="6">
        <v>288</v>
      </c>
      <c r="D37" s="1">
        <v>328</v>
      </c>
      <c r="E37" s="4">
        <v>368</v>
      </c>
      <c r="F37" s="1">
        <v>404</v>
      </c>
      <c r="G37" s="1">
        <v>446</v>
      </c>
    </row>
    <row r="38" spans="2:7" x14ac:dyDescent="0.25">
      <c r="B38" s="8">
        <v>433</v>
      </c>
      <c r="C38" s="5">
        <v>287</v>
      </c>
      <c r="D38" s="1">
        <v>327</v>
      </c>
      <c r="E38" s="4">
        <v>367</v>
      </c>
      <c r="F38" s="1">
        <v>403</v>
      </c>
      <c r="G38" s="1">
        <v>445</v>
      </c>
    </row>
    <row r="39" spans="2:7" x14ac:dyDescent="0.25">
      <c r="B39" s="8">
        <v>434</v>
      </c>
      <c r="C39" s="5">
        <v>282</v>
      </c>
      <c r="D39" s="1">
        <v>322</v>
      </c>
      <c r="E39" s="4">
        <v>362</v>
      </c>
      <c r="F39" s="1">
        <v>398</v>
      </c>
      <c r="G39" s="1">
        <v>440</v>
      </c>
    </row>
    <row r="40" spans="2:7" x14ac:dyDescent="0.25">
      <c r="B40" s="8">
        <v>435</v>
      </c>
      <c r="C40" s="5">
        <v>280</v>
      </c>
      <c r="D40" s="1">
        <v>320</v>
      </c>
      <c r="E40" s="4">
        <v>360</v>
      </c>
      <c r="F40" s="1">
        <v>396</v>
      </c>
      <c r="G40" s="1">
        <v>438</v>
      </c>
    </row>
    <row r="41" spans="2:7" x14ac:dyDescent="0.25">
      <c r="B41" s="8">
        <v>436</v>
      </c>
      <c r="C41" s="5">
        <v>279</v>
      </c>
      <c r="D41" s="1">
        <v>319</v>
      </c>
      <c r="E41" s="4">
        <v>359</v>
      </c>
      <c r="F41" s="1">
        <v>395</v>
      </c>
      <c r="G41" s="1">
        <v>437</v>
      </c>
    </row>
    <row r="42" spans="2:7" x14ac:dyDescent="0.25">
      <c r="B42" s="8">
        <v>437</v>
      </c>
      <c r="C42" s="5">
        <v>278</v>
      </c>
      <c r="D42" s="1">
        <v>320</v>
      </c>
      <c r="E42" s="4">
        <v>360</v>
      </c>
      <c r="F42" s="1">
        <v>370</v>
      </c>
      <c r="G42" s="1">
        <v>412</v>
      </c>
    </row>
    <row r="43" spans="2:7" x14ac:dyDescent="0.25">
      <c r="B43" s="8">
        <v>438</v>
      </c>
      <c r="C43" s="5">
        <v>278</v>
      </c>
      <c r="D43" s="1">
        <v>318</v>
      </c>
      <c r="E43" s="4">
        <v>358</v>
      </c>
      <c r="F43" s="1">
        <v>394</v>
      </c>
      <c r="G43" s="1">
        <v>436</v>
      </c>
    </row>
    <row r="44" spans="2:7" x14ac:dyDescent="0.25">
      <c r="B44" s="8">
        <v>439</v>
      </c>
      <c r="C44" s="5">
        <v>277</v>
      </c>
      <c r="D44" s="1">
        <v>320</v>
      </c>
      <c r="E44" s="4">
        <v>360</v>
      </c>
      <c r="F44" s="1">
        <v>396</v>
      </c>
      <c r="G44" s="1">
        <v>438</v>
      </c>
    </row>
    <row r="45" spans="2:7" x14ac:dyDescent="0.25">
      <c r="B45" s="8">
        <v>440</v>
      </c>
      <c r="C45" s="5">
        <v>277</v>
      </c>
      <c r="D45" s="1">
        <v>317</v>
      </c>
      <c r="E45" s="4">
        <v>357</v>
      </c>
      <c r="F45" s="1">
        <v>393</v>
      </c>
      <c r="G45" s="1">
        <v>435</v>
      </c>
    </row>
    <row r="46" spans="2:7" x14ac:dyDescent="0.25">
      <c r="B46" s="8">
        <v>441</v>
      </c>
      <c r="C46" s="5">
        <v>276</v>
      </c>
      <c r="D46" s="1">
        <v>316</v>
      </c>
      <c r="E46" s="1">
        <v>356</v>
      </c>
      <c r="F46" s="1">
        <v>380</v>
      </c>
      <c r="G46" s="1">
        <v>422</v>
      </c>
    </row>
    <row r="47" spans="2:7" x14ac:dyDescent="0.25">
      <c r="B47" s="8">
        <v>442</v>
      </c>
      <c r="C47" s="5">
        <v>275</v>
      </c>
      <c r="D47" s="1">
        <v>315</v>
      </c>
      <c r="E47" s="1">
        <v>355</v>
      </c>
      <c r="F47" s="1">
        <v>390</v>
      </c>
      <c r="G47" s="1">
        <v>432</v>
      </c>
    </row>
    <row r="48" spans="2:7" x14ac:dyDescent="0.25">
      <c r="B48" s="8">
        <v>443</v>
      </c>
      <c r="C48" s="5">
        <v>274</v>
      </c>
      <c r="D48" s="1">
        <v>314</v>
      </c>
      <c r="E48" s="1">
        <v>354</v>
      </c>
      <c r="F48" s="1">
        <v>350</v>
      </c>
      <c r="G48" s="1">
        <v>392</v>
      </c>
    </row>
    <row r="49" spans="2:7" x14ac:dyDescent="0.25">
      <c r="B49" s="8">
        <v>444</v>
      </c>
      <c r="C49" s="5">
        <v>274</v>
      </c>
      <c r="D49" s="1">
        <v>310</v>
      </c>
      <c r="E49" s="1">
        <v>350</v>
      </c>
      <c r="F49" s="1">
        <v>385</v>
      </c>
      <c r="G49" s="1">
        <v>427</v>
      </c>
    </row>
    <row r="50" spans="2:7" x14ac:dyDescent="0.25">
      <c r="B50" s="8">
        <v>445</v>
      </c>
      <c r="C50" s="5">
        <v>272</v>
      </c>
      <c r="D50" s="1">
        <v>312</v>
      </c>
      <c r="E50" s="1">
        <v>352</v>
      </c>
      <c r="F50" s="1">
        <v>380</v>
      </c>
      <c r="G50" s="1">
        <v>422</v>
      </c>
    </row>
    <row r="51" spans="2:7" x14ac:dyDescent="0.25">
      <c r="B51" s="8">
        <v>446</v>
      </c>
      <c r="C51" s="5">
        <v>270</v>
      </c>
      <c r="D51" s="1">
        <v>310</v>
      </c>
      <c r="E51" s="1">
        <v>350</v>
      </c>
      <c r="F51" s="1">
        <v>375</v>
      </c>
      <c r="G51" s="1">
        <v>417</v>
      </c>
    </row>
    <row r="52" spans="2:7" x14ac:dyDescent="0.25">
      <c r="B52" s="8">
        <v>447</v>
      </c>
      <c r="C52" s="5">
        <v>270</v>
      </c>
      <c r="D52" s="1">
        <v>312</v>
      </c>
      <c r="E52" s="1">
        <v>352</v>
      </c>
      <c r="F52" s="1">
        <v>366</v>
      </c>
      <c r="G52" s="1">
        <v>408</v>
      </c>
    </row>
    <row r="53" spans="2:7" x14ac:dyDescent="0.25">
      <c r="B53" s="8">
        <v>448</v>
      </c>
      <c r="C53" s="5">
        <v>270</v>
      </c>
      <c r="D53" s="1">
        <v>310</v>
      </c>
      <c r="E53" s="1">
        <v>350</v>
      </c>
      <c r="F53" s="1">
        <v>390</v>
      </c>
      <c r="G53" s="1">
        <v>432</v>
      </c>
    </row>
    <row r="54" spans="2:7" x14ac:dyDescent="0.25">
      <c r="B54" s="8">
        <v>449</v>
      </c>
      <c r="C54" s="5">
        <v>269</v>
      </c>
      <c r="D54" s="1">
        <v>309</v>
      </c>
      <c r="E54" s="1">
        <v>349</v>
      </c>
      <c r="F54" s="1">
        <v>385</v>
      </c>
      <c r="G54" s="1">
        <v>427</v>
      </c>
    </row>
    <row r="55" spans="2:7" x14ac:dyDescent="0.25">
      <c r="B55" s="8">
        <v>450</v>
      </c>
      <c r="C55" s="5">
        <v>267</v>
      </c>
      <c r="D55" s="1">
        <v>307</v>
      </c>
      <c r="E55" s="1">
        <v>347</v>
      </c>
      <c r="F55" s="1">
        <v>380</v>
      </c>
      <c r="G55" s="1">
        <v>422</v>
      </c>
    </row>
    <row r="56" spans="2:7" x14ac:dyDescent="0.25">
      <c r="B56" s="8">
        <v>451</v>
      </c>
      <c r="C56" s="5">
        <v>266</v>
      </c>
      <c r="D56" s="1">
        <v>306</v>
      </c>
      <c r="E56" s="1">
        <v>346</v>
      </c>
      <c r="F56" s="1">
        <v>380</v>
      </c>
      <c r="G56" s="1">
        <v>422</v>
      </c>
    </row>
    <row r="57" spans="2:7" x14ac:dyDescent="0.25">
      <c r="B57" s="8">
        <v>452</v>
      </c>
      <c r="C57" s="5">
        <v>265</v>
      </c>
      <c r="D57" s="1">
        <v>310</v>
      </c>
      <c r="E57" s="1">
        <v>350</v>
      </c>
      <c r="F57" s="1">
        <v>375</v>
      </c>
      <c r="G57" s="1">
        <v>417</v>
      </c>
    </row>
    <row r="58" spans="2:7" x14ac:dyDescent="0.25">
      <c r="B58" s="8">
        <v>453</v>
      </c>
      <c r="C58" s="5">
        <v>265</v>
      </c>
      <c r="D58" s="1">
        <v>305</v>
      </c>
      <c r="E58" s="1">
        <v>345</v>
      </c>
      <c r="F58" s="1">
        <v>360</v>
      </c>
      <c r="G58" s="1">
        <v>402</v>
      </c>
    </row>
    <row r="59" spans="2:7" x14ac:dyDescent="0.25">
      <c r="B59" s="8">
        <v>454</v>
      </c>
      <c r="C59" s="5">
        <v>263</v>
      </c>
      <c r="D59" s="1">
        <v>303</v>
      </c>
      <c r="E59" s="1">
        <v>343</v>
      </c>
      <c r="F59" s="1">
        <v>369</v>
      </c>
      <c r="G59" s="1">
        <v>411</v>
      </c>
    </row>
    <row r="60" spans="2:7" x14ac:dyDescent="0.25">
      <c r="B60" s="8">
        <v>455</v>
      </c>
      <c r="C60" s="5">
        <v>262</v>
      </c>
      <c r="D60" s="1">
        <v>302</v>
      </c>
      <c r="E60" s="1">
        <v>342</v>
      </c>
      <c r="F60" s="1">
        <v>370</v>
      </c>
      <c r="G60" s="1">
        <v>412</v>
      </c>
    </row>
    <row r="61" spans="2:7" x14ac:dyDescent="0.25">
      <c r="B61" s="8">
        <v>456</v>
      </c>
      <c r="C61" s="5">
        <v>260</v>
      </c>
      <c r="D61" s="1">
        <v>298</v>
      </c>
      <c r="E61" s="1">
        <v>338</v>
      </c>
      <c r="F61" s="1">
        <v>359</v>
      </c>
      <c r="G61" s="1">
        <v>401</v>
      </c>
    </row>
    <row r="62" spans="2:7" x14ac:dyDescent="0.25">
      <c r="B62" s="8">
        <v>457</v>
      </c>
      <c r="C62" s="5">
        <v>260</v>
      </c>
      <c r="D62" s="1">
        <v>300</v>
      </c>
      <c r="E62" s="1">
        <v>340</v>
      </c>
      <c r="F62" s="1">
        <v>377</v>
      </c>
      <c r="G62" s="1">
        <v>419</v>
      </c>
    </row>
    <row r="63" spans="2:7" x14ac:dyDescent="0.25">
      <c r="B63" s="8">
        <v>458</v>
      </c>
      <c r="C63" s="5">
        <v>258</v>
      </c>
      <c r="D63" s="1">
        <v>295</v>
      </c>
      <c r="E63" s="1">
        <v>335</v>
      </c>
      <c r="F63" s="1">
        <v>368</v>
      </c>
      <c r="G63" s="1">
        <v>410</v>
      </c>
    </row>
    <row r="64" spans="2:7" x14ac:dyDescent="0.25">
      <c r="B64" s="8">
        <v>459</v>
      </c>
      <c r="C64" s="5">
        <v>258</v>
      </c>
      <c r="D64" s="1">
        <v>285</v>
      </c>
      <c r="E64" s="1">
        <v>325</v>
      </c>
      <c r="F64" s="1">
        <v>350</v>
      </c>
      <c r="G64" s="1">
        <v>392</v>
      </c>
    </row>
    <row r="65" spans="2:7" x14ac:dyDescent="0.25">
      <c r="B65" s="8">
        <v>460</v>
      </c>
      <c r="C65" s="5">
        <v>257</v>
      </c>
      <c r="D65" s="1">
        <v>297</v>
      </c>
      <c r="E65" s="1">
        <v>337</v>
      </c>
      <c r="F65" s="1">
        <v>349</v>
      </c>
      <c r="G65" s="1">
        <v>391</v>
      </c>
    </row>
    <row r="66" spans="2:7" x14ac:dyDescent="0.25">
      <c r="B66" s="8">
        <v>461</v>
      </c>
      <c r="C66" s="5">
        <v>256</v>
      </c>
      <c r="D66" s="1">
        <v>280</v>
      </c>
      <c r="E66" s="1">
        <v>320</v>
      </c>
      <c r="F66" s="1">
        <v>350</v>
      </c>
      <c r="G66" s="1">
        <v>392</v>
      </c>
    </row>
    <row r="67" spans="2:7" x14ac:dyDescent="0.25">
      <c r="B67" s="8">
        <v>462</v>
      </c>
      <c r="C67" s="5">
        <v>255</v>
      </c>
      <c r="D67" s="1">
        <v>295</v>
      </c>
      <c r="E67" s="1">
        <v>335</v>
      </c>
      <c r="F67" s="1">
        <v>345</v>
      </c>
      <c r="G67" s="1">
        <v>387</v>
      </c>
    </row>
    <row r="68" spans="2:7" x14ac:dyDescent="0.25">
      <c r="B68" s="8">
        <v>463</v>
      </c>
      <c r="C68" s="5">
        <v>254</v>
      </c>
      <c r="D68" s="1">
        <v>280</v>
      </c>
      <c r="E68" s="1">
        <v>320</v>
      </c>
      <c r="F68" s="1">
        <v>353</v>
      </c>
      <c r="G68" s="1">
        <v>395</v>
      </c>
    </row>
    <row r="69" spans="2:7" x14ac:dyDescent="0.25">
      <c r="B69" s="8">
        <v>464</v>
      </c>
      <c r="C69" s="5">
        <v>253</v>
      </c>
      <c r="D69" s="1">
        <v>293</v>
      </c>
      <c r="E69" s="1">
        <v>333</v>
      </c>
      <c r="F69" s="1">
        <v>366</v>
      </c>
      <c r="G69" s="1">
        <v>408</v>
      </c>
    </row>
    <row r="70" spans="2:7" x14ac:dyDescent="0.25">
      <c r="B70" s="8">
        <v>465</v>
      </c>
      <c r="C70" s="5">
        <v>250</v>
      </c>
      <c r="D70" s="1">
        <v>290</v>
      </c>
      <c r="E70" s="1">
        <v>330</v>
      </c>
      <c r="F70" s="1">
        <v>363</v>
      </c>
      <c r="G70" s="1">
        <v>405</v>
      </c>
    </row>
    <row r="71" spans="2:7" x14ac:dyDescent="0.25">
      <c r="B71" s="12">
        <v>466</v>
      </c>
      <c r="C71" s="5">
        <v>250</v>
      </c>
      <c r="D71" s="1">
        <v>295</v>
      </c>
      <c r="E71" s="1">
        <v>335</v>
      </c>
      <c r="F71" s="1">
        <v>368</v>
      </c>
      <c r="G71" s="1">
        <v>410</v>
      </c>
    </row>
    <row r="72" spans="2:7" x14ac:dyDescent="0.25">
      <c r="B72" s="8">
        <v>467</v>
      </c>
      <c r="C72" s="5">
        <v>249</v>
      </c>
      <c r="D72" s="1">
        <v>289</v>
      </c>
      <c r="E72" s="1">
        <v>329</v>
      </c>
      <c r="F72" s="1">
        <v>362</v>
      </c>
      <c r="G72" s="1">
        <v>404</v>
      </c>
    </row>
    <row r="73" spans="2:7" x14ac:dyDescent="0.25">
      <c r="B73" s="8">
        <v>468</v>
      </c>
      <c r="C73" s="5">
        <v>247</v>
      </c>
      <c r="D73" s="1">
        <v>287</v>
      </c>
      <c r="E73" s="1">
        <v>327</v>
      </c>
      <c r="F73" s="1">
        <v>360</v>
      </c>
      <c r="G73" s="1">
        <v>402</v>
      </c>
    </row>
    <row r="74" spans="2:7" x14ac:dyDescent="0.25">
      <c r="B74" s="8">
        <v>469</v>
      </c>
      <c r="C74" s="5">
        <v>247</v>
      </c>
      <c r="D74" s="1">
        <v>245</v>
      </c>
      <c r="E74" s="1">
        <v>285</v>
      </c>
      <c r="F74" s="1">
        <v>318</v>
      </c>
      <c r="G74" s="93">
        <v>360</v>
      </c>
    </row>
    <row r="75" spans="2:7" x14ac:dyDescent="0.25">
      <c r="B75" s="8">
        <v>470</v>
      </c>
      <c r="C75" s="5">
        <v>245</v>
      </c>
      <c r="D75" s="1">
        <v>250</v>
      </c>
      <c r="E75" s="1">
        <v>290</v>
      </c>
      <c r="F75" s="1">
        <v>323</v>
      </c>
      <c r="G75" s="93">
        <v>365</v>
      </c>
    </row>
    <row r="76" spans="2:7" x14ac:dyDescent="0.25">
      <c r="B76" s="10">
        <v>471</v>
      </c>
      <c r="C76" s="6">
        <v>243</v>
      </c>
      <c r="D76" s="1">
        <v>240</v>
      </c>
      <c r="E76" s="1">
        <v>280</v>
      </c>
      <c r="F76" s="1">
        <v>313</v>
      </c>
      <c r="G76" s="93">
        <v>355</v>
      </c>
    </row>
    <row r="77" spans="2:7" x14ac:dyDescent="0.25">
      <c r="B77" s="8">
        <v>472</v>
      </c>
      <c r="C77" s="5">
        <v>241</v>
      </c>
      <c r="D77" s="1">
        <v>260</v>
      </c>
      <c r="E77" s="1">
        <v>300</v>
      </c>
      <c r="F77" s="1">
        <v>333</v>
      </c>
      <c r="G77" s="93">
        <v>375</v>
      </c>
    </row>
    <row r="78" spans="2:7" x14ac:dyDescent="0.25">
      <c r="B78" s="8">
        <v>473</v>
      </c>
      <c r="C78" s="5">
        <v>240</v>
      </c>
      <c r="D78" s="1">
        <v>245</v>
      </c>
      <c r="E78" s="1">
        <v>285</v>
      </c>
      <c r="F78" s="1">
        <v>318</v>
      </c>
      <c r="G78" s="93">
        <v>360</v>
      </c>
    </row>
    <row r="79" spans="2:7" x14ac:dyDescent="0.25">
      <c r="B79" s="12">
        <v>474</v>
      </c>
      <c r="C79" s="5">
        <v>237</v>
      </c>
      <c r="D79" s="1">
        <v>245</v>
      </c>
      <c r="E79" s="1">
        <v>285</v>
      </c>
      <c r="F79" s="1">
        <v>318</v>
      </c>
      <c r="G79" s="93">
        <v>360</v>
      </c>
    </row>
    <row r="80" spans="2:7" x14ac:dyDescent="0.25">
      <c r="B80" s="8">
        <v>475</v>
      </c>
      <c r="C80" s="5">
        <v>231</v>
      </c>
      <c r="D80" s="1">
        <v>260</v>
      </c>
      <c r="E80" s="1">
        <v>300</v>
      </c>
      <c r="F80" s="1">
        <v>333</v>
      </c>
      <c r="G80" s="93">
        <v>375</v>
      </c>
    </row>
    <row r="81" spans="2:7" x14ac:dyDescent="0.25">
      <c r="B81" s="8">
        <v>476</v>
      </c>
      <c r="C81" s="5">
        <v>230</v>
      </c>
      <c r="D81" s="1">
        <v>265</v>
      </c>
      <c r="E81" s="1">
        <v>305</v>
      </c>
      <c r="F81" s="1">
        <v>338</v>
      </c>
      <c r="G81" s="93">
        <v>380</v>
      </c>
    </row>
    <row r="82" spans="2:7" x14ac:dyDescent="0.25">
      <c r="B82" s="8">
        <v>477</v>
      </c>
      <c r="C82" s="5">
        <v>225</v>
      </c>
      <c r="D82" s="1">
        <v>235</v>
      </c>
      <c r="E82" s="1">
        <v>275</v>
      </c>
      <c r="F82" s="1">
        <v>312</v>
      </c>
      <c r="G82" s="93">
        <v>354</v>
      </c>
    </row>
    <row r="83" spans="2:7" x14ac:dyDescent="0.25">
      <c r="B83" s="10">
        <v>478</v>
      </c>
      <c r="C83" s="6">
        <v>223</v>
      </c>
      <c r="D83" s="1">
        <v>235</v>
      </c>
      <c r="E83" s="1">
        <v>275</v>
      </c>
      <c r="F83" s="1">
        <v>308</v>
      </c>
      <c r="G83" s="93">
        <v>350</v>
      </c>
    </row>
    <row r="84" spans="2:7" x14ac:dyDescent="0.25">
      <c r="B84" s="8">
        <v>479</v>
      </c>
      <c r="C84" s="5">
        <v>221</v>
      </c>
      <c r="D84" s="1">
        <v>240</v>
      </c>
      <c r="E84" s="1">
        <v>280</v>
      </c>
      <c r="F84" s="1">
        <v>313</v>
      </c>
      <c r="G84" s="93">
        <v>355</v>
      </c>
    </row>
    <row r="85" spans="2:7" x14ac:dyDescent="0.25">
      <c r="B85" s="8">
        <v>480</v>
      </c>
      <c r="C85" s="5">
        <v>220</v>
      </c>
      <c r="D85" s="2">
        <v>250</v>
      </c>
      <c r="E85" s="1">
        <v>290</v>
      </c>
      <c r="F85" s="1">
        <v>323</v>
      </c>
      <c r="G85" s="93">
        <v>365</v>
      </c>
    </row>
    <row r="86" spans="2:7" x14ac:dyDescent="0.25">
      <c r="B86" s="8">
        <v>481</v>
      </c>
      <c r="C86" s="5">
        <v>400</v>
      </c>
      <c r="D86" s="1">
        <v>450</v>
      </c>
      <c r="E86" s="1">
        <v>490</v>
      </c>
      <c r="F86" s="2" t="s">
        <v>27</v>
      </c>
      <c r="G86" s="9"/>
    </row>
    <row r="87" spans="2:7" x14ac:dyDescent="0.25">
      <c r="B87" s="8">
        <v>482</v>
      </c>
      <c r="C87" s="5">
        <v>410</v>
      </c>
      <c r="D87" s="1">
        <v>459</v>
      </c>
      <c r="E87" s="1">
        <v>499</v>
      </c>
      <c r="F87" s="2" t="s">
        <v>27</v>
      </c>
      <c r="G87" s="9"/>
    </row>
    <row r="88" spans="2:7" x14ac:dyDescent="0.25">
      <c r="B88" s="8">
        <v>483</v>
      </c>
      <c r="C88" s="5">
        <v>430</v>
      </c>
      <c r="D88" s="1">
        <v>460</v>
      </c>
      <c r="E88" s="1">
        <v>500</v>
      </c>
      <c r="F88" s="2" t="s">
        <v>27</v>
      </c>
      <c r="G88" s="9"/>
    </row>
    <row r="89" spans="2:7" x14ac:dyDescent="0.25">
      <c r="B89" s="8">
        <v>484</v>
      </c>
      <c r="C89" s="5">
        <v>440</v>
      </c>
      <c r="D89" s="1">
        <v>480</v>
      </c>
      <c r="E89" s="1">
        <v>520</v>
      </c>
      <c r="F89" s="2" t="s">
        <v>27</v>
      </c>
      <c r="G89" s="9"/>
    </row>
    <row r="90" spans="2:7" x14ac:dyDescent="0.25">
      <c r="B90" s="8">
        <v>485</v>
      </c>
      <c r="C90" s="5">
        <v>455</v>
      </c>
      <c r="D90" s="1">
        <v>475</v>
      </c>
      <c r="E90" s="38">
        <v>500</v>
      </c>
      <c r="F90" s="2" t="s">
        <v>27</v>
      </c>
      <c r="G90" s="9"/>
    </row>
    <row r="91" spans="2:7" x14ac:dyDescent="0.25">
      <c r="B91" s="8">
        <v>486</v>
      </c>
      <c r="C91" s="5">
        <v>425</v>
      </c>
      <c r="D91" s="1">
        <v>485</v>
      </c>
      <c r="E91" s="7">
        <v>510</v>
      </c>
      <c r="F91" s="2" t="s">
        <v>27</v>
      </c>
      <c r="G91" s="9"/>
    </row>
    <row r="92" spans="2:7" x14ac:dyDescent="0.25">
      <c r="B92" s="8">
        <v>487</v>
      </c>
      <c r="C92" s="5">
        <v>430</v>
      </c>
      <c r="D92" s="1">
        <v>490</v>
      </c>
      <c r="E92" s="7">
        <v>530</v>
      </c>
      <c r="F92" s="2" t="s">
        <v>27</v>
      </c>
      <c r="G92" s="9"/>
    </row>
    <row r="93" spans="2:7" x14ac:dyDescent="0.25">
      <c r="B93" s="8">
        <v>488</v>
      </c>
      <c r="C93" s="5">
        <v>422</v>
      </c>
      <c r="D93" s="1">
        <v>433</v>
      </c>
      <c r="E93" s="7">
        <v>480</v>
      </c>
      <c r="F93" s="2" t="s">
        <v>27</v>
      </c>
      <c r="G93" s="9"/>
    </row>
    <row r="94" spans="2:7" x14ac:dyDescent="0.25">
      <c r="B94" s="8">
        <v>489</v>
      </c>
      <c r="C94" s="5">
        <v>390</v>
      </c>
      <c r="D94" s="1">
        <v>440</v>
      </c>
      <c r="E94" s="7">
        <v>490</v>
      </c>
      <c r="F94" s="2" t="s">
        <v>27</v>
      </c>
      <c r="G94" s="9"/>
    </row>
    <row r="95" spans="2:7" x14ac:dyDescent="0.25">
      <c r="B95" s="8">
        <v>490</v>
      </c>
      <c r="C95" s="5">
        <v>423</v>
      </c>
      <c r="D95" s="1">
        <v>460</v>
      </c>
      <c r="E95" s="7">
        <v>500</v>
      </c>
      <c r="F95" s="2" t="s">
        <v>27</v>
      </c>
      <c r="G95" s="9"/>
    </row>
    <row r="96" spans="2:7" x14ac:dyDescent="0.25">
      <c r="B96" s="8" t="s">
        <v>12</v>
      </c>
      <c r="C96" s="5">
        <v>385</v>
      </c>
      <c r="D96" s="1">
        <v>420</v>
      </c>
      <c r="E96" s="7">
        <v>477</v>
      </c>
      <c r="F96" s="2" t="s">
        <v>27</v>
      </c>
      <c r="G96" s="9"/>
    </row>
    <row r="97" spans="2:8" x14ac:dyDescent="0.25">
      <c r="B97" s="8">
        <v>492</v>
      </c>
      <c r="C97" s="5">
        <v>397</v>
      </c>
      <c r="D97" s="1">
        <v>450</v>
      </c>
      <c r="E97" s="7">
        <v>500</v>
      </c>
      <c r="F97" s="2" t="s">
        <v>27</v>
      </c>
      <c r="G97" s="9"/>
    </row>
    <row r="98" spans="2:8" x14ac:dyDescent="0.25">
      <c r="B98" s="8">
        <v>493</v>
      </c>
      <c r="C98" s="5">
        <v>345</v>
      </c>
      <c r="D98" s="1">
        <v>400</v>
      </c>
      <c r="E98" s="7">
        <v>420</v>
      </c>
      <c r="F98" s="2" t="s">
        <v>27</v>
      </c>
      <c r="G98" s="9"/>
    </row>
    <row r="99" spans="2:8" x14ac:dyDescent="0.25">
      <c r="B99" s="8">
        <v>494</v>
      </c>
      <c r="C99" s="5">
        <v>450</v>
      </c>
      <c r="D99" s="1">
        <v>500</v>
      </c>
      <c r="E99" s="7">
        <v>533</v>
      </c>
      <c r="F99" s="2" t="s">
        <v>27</v>
      </c>
      <c r="G99" s="9"/>
    </row>
    <row r="100" spans="2:8" x14ac:dyDescent="0.25">
      <c r="B100" s="8">
        <v>495</v>
      </c>
      <c r="C100" s="5">
        <v>380</v>
      </c>
      <c r="D100" s="1">
        <v>430</v>
      </c>
      <c r="E100" s="7">
        <v>480</v>
      </c>
      <c r="F100" s="2" t="s">
        <v>27</v>
      </c>
      <c r="G100" s="9"/>
    </row>
    <row r="101" spans="2:8" x14ac:dyDescent="0.25">
      <c r="B101" s="14">
        <v>496</v>
      </c>
      <c r="C101" s="5">
        <v>395</v>
      </c>
      <c r="D101" s="1">
        <v>420</v>
      </c>
      <c r="E101" s="7">
        <v>460</v>
      </c>
      <c r="F101" s="2" t="s">
        <v>27</v>
      </c>
      <c r="G101" s="9"/>
    </row>
    <row r="102" spans="2:8" x14ac:dyDescent="0.25">
      <c r="B102" s="14">
        <v>497</v>
      </c>
      <c r="C102" s="5">
        <v>340</v>
      </c>
      <c r="D102" s="1">
        <v>390</v>
      </c>
      <c r="E102" s="7">
        <v>430</v>
      </c>
      <c r="F102" s="2" t="s">
        <v>27</v>
      </c>
      <c r="G102" s="9"/>
    </row>
    <row r="103" spans="2:8" x14ac:dyDescent="0.25">
      <c r="B103" s="14">
        <v>498</v>
      </c>
      <c r="C103" s="5">
        <v>350</v>
      </c>
      <c r="D103" s="1">
        <v>385</v>
      </c>
      <c r="E103" s="7">
        <v>430</v>
      </c>
      <c r="F103" s="2" t="s">
        <v>27</v>
      </c>
      <c r="G103" s="9"/>
    </row>
    <row r="104" spans="2:8" ht="24.75" customHeight="1" x14ac:dyDescent="0.25">
      <c r="B104" s="70" t="s">
        <v>43</v>
      </c>
      <c r="C104" s="6"/>
      <c r="D104" s="2"/>
      <c r="E104" s="74">
        <f>SUM(E23:E85)</f>
        <v>21525</v>
      </c>
      <c r="F104" s="2"/>
      <c r="G104" s="94">
        <f>SUM(G23:G103)</f>
        <v>26130</v>
      </c>
      <c r="H104" t="s">
        <v>50</v>
      </c>
    </row>
    <row r="105" spans="2:8" ht="24.75" customHeight="1" thickBot="1" x14ac:dyDescent="0.3">
      <c r="B105" s="70" t="s">
        <v>42</v>
      </c>
      <c r="C105" s="6"/>
      <c r="D105" s="2"/>
      <c r="E105" s="7">
        <f>E104/63</f>
        <v>341.66666666666669</v>
      </c>
      <c r="F105" s="2"/>
      <c r="G105" s="9">
        <f>G104/63</f>
        <v>414.76190476190476</v>
      </c>
    </row>
    <row r="106" spans="2:8" x14ac:dyDescent="0.25">
      <c r="B106" s="26" t="s">
        <v>15</v>
      </c>
      <c r="C106" s="36">
        <f>SUM(C6:C103)</f>
        <v>30141</v>
      </c>
      <c r="D106" s="27">
        <f>SUM(D6:D103)</f>
        <v>33753</v>
      </c>
      <c r="E106" s="28">
        <f>SUM(E6:E103)</f>
        <v>37651</v>
      </c>
      <c r="F106" s="72">
        <f>SUM(F23:F85)</f>
        <v>23484</v>
      </c>
      <c r="G106" s="29"/>
    </row>
    <row r="107" spans="2:8" ht="15.75" thickBot="1" x14ac:dyDescent="0.3">
      <c r="B107" s="30" t="s">
        <v>16</v>
      </c>
      <c r="C107" s="35">
        <f>C106/98</f>
        <v>307.5612244897959</v>
      </c>
      <c r="D107" s="39">
        <v>344.41</v>
      </c>
      <c r="E107" s="32">
        <f>E106/98</f>
        <v>384.19387755102042</v>
      </c>
      <c r="F107" s="73">
        <f>F106/63</f>
        <v>372.76190476190476</v>
      </c>
      <c r="G107" s="34"/>
    </row>
    <row r="108" spans="2:8" x14ac:dyDescent="0.25">
      <c r="B108" s="48" t="s">
        <v>21</v>
      </c>
      <c r="C108" s="48"/>
      <c r="D108" s="48" t="s">
        <v>20</v>
      </c>
    </row>
    <row r="109" spans="2:8" x14ac:dyDescent="0.25">
      <c r="B109" s="48" t="s">
        <v>25</v>
      </c>
      <c r="D109" s="48" t="s">
        <v>38</v>
      </c>
    </row>
    <row r="110" spans="2:8" x14ac:dyDescent="0.25">
      <c r="B110" t="s">
        <v>37</v>
      </c>
    </row>
    <row r="111" spans="2:8" ht="15.75" thickBot="1" x14ac:dyDescent="0.3">
      <c r="B111" s="66" t="s">
        <v>39</v>
      </c>
      <c r="C111" s="65"/>
    </row>
    <row r="112" spans="2:8" x14ac:dyDescent="0.25">
      <c r="B112" s="48" t="s">
        <v>44</v>
      </c>
      <c r="C112" s="48"/>
      <c r="D112" s="48" t="s">
        <v>48</v>
      </c>
      <c r="E112" s="48"/>
    </row>
    <row r="113" spans="2:2" x14ac:dyDescent="0.25">
      <c r="B113" s="90" t="s">
        <v>56</v>
      </c>
    </row>
    <row r="114" spans="2:2" x14ac:dyDescent="0.25">
      <c r="B114" s="91" t="s">
        <v>57</v>
      </c>
    </row>
  </sheetData>
  <mergeCells count="4">
    <mergeCell ref="B1:G2"/>
    <mergeCell ref="B3:C3"/>
    <mergeCell ref="B4:B5"/>
    <mergeCell ref="C4:G4"/>
  </mergeCells>
  <pageMargins left="0.7" right="0.7" top="0.75" bottom="0.75" header="0.3" footer="0.3"/>
  <pageSetup paperSize="9" scale="110" orientation="portrait" r:id="rId1"/>
  <ignoredErrors>
    <ignoredError sqref="C10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4"/>
  <sheetViews>
    <sheetView showGridLines="0" topLeftCell="A98" workbookViewId="0">
      <selection activeCell="I111" sqref="I111"/>
    </sheetView>
  </sheetViews>
  <sheetFormatPr baseColWidth="10" defaultColWidth="11.42578125" defaultRowHeight="15" x14ac:dyDescent="0.25"/>
  <cols>
    <col min="2" max="2" width="14.28515625" bestFit="1" customWidth="1"/>
    <col min="3" max="3" width="12" bestFit="1" customWidth="1"/>
    <col min="5" max="5" width="12.42578125" bestFit="1" customWidth="1"/>
    <col min="6" max="6" width="11.140625" customWidth="1"/>
    <col min="7" max="7" width="12" bestFit="1" customWidth="1"/>
  </cols>
  <sheetData>
    <row r="1" spans="2:7" ht="15" customHeight="1" x14ac:dyDescent="0.25">
      <c r="B1" s="83" t="s">
        <v>0</v>
      </c>
      <c r="C1" s="84"/>
      <c r="D1" s="84"/>
      <c r="E1" s="84"/>
      <c r="F1" s="84"/>
      <c r="G1" s="85"/>
    </row>
    <row r="2" spans="2:7" ht="15" customHeight="1" thickBot="1" x14ac:dyDescent="0.3">
      <c r="B2" s="86"/>
      <c r="C2" s="87"/>
      <c r="D2" s="87"/>
      <c r="E2" s="87"/>
      <c r="F2" s="87"/>
      <c r="G2" s="88"/>
    </row>
    <row r="3" spans="2:7" ht="15.75" thickBot="1" x14ac:dyDescent="0.3">
      <c r="B3" s="81" t="s">
        <v>3</v>
      </c>
      <c r="C3" s="82"/>
      <c r="D3" s="17"/>
      <c r="E3" s="17" t="s">
        <v>1</v>
      </c>
      <c r="F3" s="18"/>
      <c r="G3" s="19"/>
    </row>
    <row r="4" spans="2:7" ht="15.75" thickBot="1" x14ac:dyDescent="0.3">
      <c r="B4" s="77" t="s">
        <v>13</v>
      </c>
      <c r="C4" s="79" t="s">
        <v>14</v>
      </c>
      <c r="D4" s="79"/>
      <c r="E4" s="79"/>
      <c r="F4" s="79"/>
      <c r="G4" s="97"/>
    </row>
    <row r="5" spans="2:7" ht="15.75" thickBot="1" x14ac:dyDescent="0.3">
      <c r="B5" s="78"/>
      <c r="C5" s="20">
        <v>43754</v>
      </c>
      <c r="D5" s="21">
        <v>43785</v>
      </c>
      <c r="E5" s="21">
        <v>43815</v>
      </c>
      <c r="F5" s="95">
        <v>43846</v>
      </c>
      <c r="G5" s="98">
        <v>43877</v>
      </c>
    </row>
    <row r="6" spans="2:7" x14ac:dyDescent="0.25">
      <c r="B6" s="13">
        <v>501</v>
      </c>
      <c r="C6" s="5">
        <v>323</v>
      </c>
      <c r="D6" s="2">
        <v>356</v>
      </c>
      <c r="E6" s="7">
        <v>400</v>
      </c>
      <c r="F6" s="96" t="s">
        <v>28</v>
      </c>
      <c r="G6" s="38"/>
    </row>
    <row r="7" spans="2:7" x14ac:dyDescent="0.25">
      <c r="B7" s="8">
        <v>502</v>
      </c>
      <c r="C7" s="5">
        <v>320</v>
      </c>
      <c r="D7" s="1">
        <v>350</v>
      </c>
      <c r="E7" s="7">
        <v>402</v>
      </c>
      <c r="F7" s="4" t="s">
        <v>28</v>
      </c>
      <c r="G7" s="38"/>
    </row>
    <row r="8" spans="2:7" x14ac:dyDescent="0.25">
      <c r="B8" s="8">
        <v>503</v>
      </c>
      <c r="C8" s="5">
        <v>314</v>
      </c>
      <c r="D8" s="1">
        <v>344</v>
      </c>
      <c r="E8" s="7">
        <v>390</v>
      </c>
      <c r="F8" s="4">
        <v>420</v>
      </c>
      <c r="G8" s="38">
        <v>455</v>
      </c>
    </row>
    <row r="9" spans="2:7" x14ac:dyDescent="0.25">
      <c r="B9" s="8">
        <v>504</v>
      </c>
      <c r="C9" s="5">
        <v>310</v>
      </c>
      <c r="D9" s="2">
        <v>350</v>
      </c>
      <c r="E9" s="7">
        <v>400</v>
      </c>
      <c r="F9" s="4" t="s">
        <v>28</v>
      </c>
      <c r="G9" s="38"/>
    </row>
    <row r="10" spans="2:7" x14ac:dyDescent="0.25">
      <c r="B10" s="8">
        <v>505</v>
      </c>
      <c r="C10" s="5">
        <v>310</v>
      </c>
      <c r="D10" s="1">
        <v>345</v>
      </c>
      <c r="E10" s="7">
        <v>400</v>
      </c>
      <c r="F10" s="4" t="s">
        <v>28</v>
      </c>
      <c r="G10" s="38"/>
    </row>
    <row r="11" spans="2:7" x14ac:dyDescent="0.25">
      <c r="B11" s="8">
        <v>506</v>
      </c>
      <c r="C11" s="5">
        <v>308</v>
      </c>
      <c r="D11" s="1">
        <v>343</v>
      </c>
      <c r="E11" s="7">
        <v>385</v>
      </c>
      <c r="F11" s="4">
        <v>435</v>
      </c>
      <c r="G11" s="38">
        <v>465</v>
      </c>
    </row>
    <row r="12" spans="2:7" x14ac:dyDescent="0.25">
      <c r="B12" s="8">
        <v>507</v>
      </c>
      <c r="C12" s="5">
        <v>307</v>
      </c>
      <c r="D12" s="1">
        <v>346</v>
      </c>
      <c r="E12" s="7">
        <v>385</v>
      </c>
      <c r="F12" s="4">
        <v>420</v>
      </c>
      <c r="G12" s="38">
        <v>465</v>
      </c>
    </row>
    <row r="13" spans="2:7" x14ac:dyDescent="0.25">
      <c r="B13" s="8">
        <v>508</v>
      </c>
      <c r="C13" s="5">
        <v>307</v>
      </c>
      <c r="D13" s="1">
        <v>340</v>
      </c>
      <c r="E13" s="7">
        <v>390</v>
      </c>
      <c r="F13" s="4">
        <v>430</v>
      </c>
      <c r="G13" s="38">
        <v>454</v>
      </c>
    </row>
    <row r="14" spans="2:7" x14ac:dyDescent="0.25">
      <c r="B14" s="8">
        <v>509</v>
      </c>
      <c r="C14" s="5">
        <v>307</v>
      </c>
      <c r="D14" s="1">
        <v>357</v>
      </c>
      <c r="E14" s="7">
        <v>402</v>
      </c>
      <c r="F14" s="4">
        <v>435</v>
      </c>
      <c r="G14" s="38">
        <v>470</v>
      </c>
    </row>
    <row r="15" spans="2:7" x14ac:dyDescent="0.25">
      <c r="B15" s="8">
        <v>510</v>
      </c>
      <c r="C15" s="5">
        <v>306</v>
      </c>
      <c r="D15" s="2">
        <v>350</v>
      </c>
      <c r="E15" s="7">
        <v>404</v>
      </c>
      <c r="F15" s="4" t="s">
        <v>28</v>
      </c>
      <c r="G15" s="38"/>
    </row>
    <row r="16" spans="2:7" x14ac:dyDescent="0.25">
      <c r="B16" s="8" t="s">
        <v>5</v>
      </c>
      <c r="C16" s="5">
        <v>306</v>
      </c>
      <c r="D16" s="2">
        <v>348</v>
      </c>
      <c r="E16" s="7">
        <v>405</v>
      </c>
      <c r="F16" s="4" t="s">
        <v>28</v>
      </c>
      <c r="G16" s="38"/>
    </row>
    <row r="17" spans="2:7" x14ac:dyDescent="0.25">
      <c r="B17" s="8">
        <v>511</v>
      </c>
      <c r="C17" s="5">
        <v>305</v>
      </c>
      <c r="D17" s="2">
        <v>344</v>
      </c>
      <c r="E17" s="7">
        <v>398</v>
      </c>
      <c r="F17" s="4">
        <v>440</v>
      </c>
      <c r="G17" s="38">
        <v>480</v>
      </c>
    </row>
    <row r="18" spans="2:7" x14ac:dyDescent="0.25">
      <c r="B18" s="8">
        <v>513</v>
      </c>
      <c r="C18" s="5">
        <v>305</v>
      </c>
      <c r="D18" s="1">
        <v>349</v>
      </c>
      <c r="E18" s="7">
        <v>410</v>
      </c>
      <c r="F18" s="4" t="s">
        <v>28</v>
      </c>
      <c r="G18" s="38"/>
    </row>
    <row r="19" spans="2:7" x14ac:dyDescent="0.25">
      <c r="B19" s="8">
        <v>514</v>
      </c>
      <c r="C19" s="5">
        <v>304</v>
      </c>
      <c r="D19" s="1">
        <v>340</v>
      </c>
      <c r="E19" s="7">
        <v>360</v>
      </c>
      <c r="F19" s="4">
        <v>400</v>
      </c>
      <c r="G19" s="1">
        <v>440</v>
      </c>
    </row>
    <row r="20" spans="2:7" x14ac:dyDescent="0.25">
      <c r="B20" s="11">
        <v>515</v>
      </c>
      <c r="C20" s="5">
        <v>303</v>
      </c>
      <c r="D20" s="1">
        <v>330</v>
      </c>
      <c r="E20" s="7">
        <v>360</v>
      </c>
      <c r="F20" s="4">
        <v>400</v>
      </c>
      <c r="G20" s="1">
        <v>440</v>
      </c>
    </row>
    <row r="21" spans="2:7" x14ac:dyDescent="0.25">
      <c r="B21" s="8">
        <v>516</v>
      </c>
      <c r="C21" s="5">
        <v>300</v>
      </c>
      <c r="D21" s="1">
        <v>340</v>
      </c>
      <c r="E21" s="7">
        <v>342</v>
      </c>
      <c r="F21" s="4">
        <v>382</v>
      </c>
      <c r="G21" s="1">
        <v>422</v>
      </c>
    </row>
    <row r="22" spans="2:7" x14ac:dyDescent="0.25">
      <c r="B22" s="8">
        <v>517</v>
      </c>
      <c r="C22" s="5">
        <v>300</v>
      </c>
      <c r="D22" s="1">
        <v>339</v>
      </c>
      <c r="E22" s="7">
        <f>D22+35</f>
        <v>374</v>
      </c>
      <c r="F22" s="4">
        <v>414</v>
      </c>
      <c r="G22" s="1">
        <v>454</v>
      </c>
    </row>
    <row r="23" spans="2:7" x14ac:dyDescent="0.25">
      <c r="B23" s="8">
        <v>518</v>
      </c>
      <c r="C23" s="5">
        <v>298</v>
      </c>
      <c r="D23" s="1">
        <v>345</v>
      </c>
      <c r="E23" s="7">
        <f t="shared" ref="E23:E37" si="0">D23+35</f>
        <v>380</v>
      </c>
      <c r="F23" s="4">
        <v>420</v>
      </c>
      <c r="G23" s="1">
        <v>460</v>
      </c>
    </row>
    <row r="24" spans="2:7" x14ac:dyDescent="0.25">
      <c r="B24" s="8">
        <v>519</v>
      </c>
      <c r="C24" s="5">
        <v>298</v>
      </c>
      <c r="D24" s="1">
        <v>344</v>
      </c>
      <c r="E24" s="7">
        <f t="shared" si="0"/>
        <v>379</v>
      </c>
      <c r="F24" s="4">
        <v>419</v>
      </c>
      <c r="G24" s="1">
        <v>459</v>
      </c>
    </row>
    <row r="25" spans="2:7" x14ac:dyDescent="0.25">
      <c r="B25" s="12">
        <v>520</v>
      </c>
      <c r="C25" s="5">
        <v>298</v>
      </c>
      <c r="D25" s="1">
        <v>342</v>
      </c>
      <c r="E25" s="7">
        <f t="shared" si="0"/>
        <v>377</v>
      </c>
      <c r="F25" s="4">
        <v>417</v>
      </c>
      <c r="G25" s="1">
        <v>457</v>
      </c>
    </row>
    <row r="26" spans="2:7" x14ac:dyDescent="0.25">
      <c r="B26" s="8">
        <v>521</v>
      </c>
      <c r="C26" s="5">
        <v>298</v>
      </c>
      <c r="D26" s="1">
        <v>350</v>
      </c>
      <c r="E26" s="7">
        <f t="shared" si="0"/>
        <v>385</v>
      </c>
      <c r="F26" s="4">
        <v>425</v>
      </c>
      <c r="G26" s="1">
        <v>465</v>
      </c>
    </row>
    <row r="27" spans="2:7" x14ac:dyDescent="0.25">
      <c r="B27" s="8">
        <v>522</v>
      </c>
      <c r="C27" s="5">
        <v>298</v>
      </c>
      <c r="D27" s="1">
        <v>344</v>
      </c>
      <c r="E27" s="7">
        <f t="shared" si="0"/>
        <v>379</v>
      </c>
      <c r="F27" s="4">
        <v>419</v>
      </c>
      <c r="G27" s="1">
        <v>459</v>
      </c>
    </row>
    <row r="28" spans="2:7" x14ac:dyDescent="0.25">
      <c r="B28" s="8">
        <v>523</v>
      </c>
      <c r="C28" s="5">
        <v>298</v>
      </c>
      <c r="D28" s="1">
        <v>347</v>
      </c>
      <c r="E28" s="7">
        <f t="shared" si="0"/>
        <v>382</v>
      </c>
      <c r="F28" s="4">
        <v>422</v>
      </c>
      <c r="G28" s="1">
        <v>462</v>
      </c>
    </row>
    <row r="29" spans="2:7" x14ac:dyDescent="0.25">
      <c r="B29" s="8">
        <v>524</v>
      </c>
      <c r="C29" s="5">
        <v>298</v>
      </c>
      <c r="D29" s="1">
        <v>346</v>
      </c>
      <c r="E29" s="7">
        <f t="shared" si="0"/>
        <v>381</v>
      </c>
      <c r="F29" s="4">
        <v>421</v>
      </c>
      <c r="G29" s="1">
        <v>461</v>
      </c>
    </row>
    <row r="30" spans="2:7" x14ac:dyDescent="0.25">
      <c r="B30" s="10">
        <v>525</v>
      </c>
      <c r="C30" s="6">
        <v>296</v>
      </c>
      <c r="D30" s="1">
        <v>320</v>
      </c>
      <c r="E30" s="7">
        <f t="shared" si="0"/>
        <v>355</v>
      </c>
      <c r="F30" s="4">
        <v>395</v>
      </c>
      <c r="G30" s="1">
        <v>435</v>
      </c>
    </row>
    <row r="31" spans="2:7" x14ac:dyDescent="0.25">
      <c r="B31" s="8">
        <v>526</v>
      </c>
      <c r="C31" s="5">
        <v>295</v>
      </c>
      <c r="D31" s="1">
        <v>348</v>
      </c>
      <c r="E31" s="7">
        <f t="shared" si="0"/>
        <v>383</v>
      </c>
      <c r="F31" s="4">
        <v>423</v>
      </c>
      <c r="G31" s="1">
        <v>463</v>
      </c>
    </row>
    <row r="32" spans="2:7" x14ac:dyDescent="0.25">
      <c r="B32" s="8">
        <v>527</v>
      </c>
      <c r="C32" s="5">
        <v>295</v>
      </c>
      <c r="D32" s="4">
        <v>335</v>
      </c>
      <c r="E32" s="7">
        <f t="shared" si="0"/>
        <v>370</v>
      </c>
      <c r="F32" s="4">
        <v>410</v>
      </c>
      <c r="G32" s="1">
        <v>450</v>
      </c>
    </row>
    <row r="33" spans="2:7" x14ac:dyDescent="0.25">
      <c r="B33" s="12">
        <v>528</v>
      </c>
      <c r="C33" s="5">
        <v>294</v>
      </c>
      <c r="D33" s="1">
        <v>334</v>
      </c>
      <c r="E33" s="7">
        <f t="shared" si="0"/>
        <v>369</v>
      </c>
      <c r="F33" s="4">
        <v>409</v>
      </c>
      <c r="G33" s="1">
        <v>449</v>
      </c>
    </row>
    <row r="34" spans="2:7" x14ac:dyDescent="0.25">
      <c r="B34" s="8">
        <v>529</v>
      </c>
      <c r="C34" s="5">
        <v>294</v>
      </c>
      <c r="D34" s="1">
        <v>330</v>
      </c>
      <c r="E34" s="7">
        <f t="shared" si="0"/>
        <v>365</v>
      </c>
      <c r="F34" s="4">
        <v>405</v>
      </c>
      <c r="G34" s="1">
        <v>445</v>
      </c>
    </row>
    <row r="35" spans="2:7" x14ac:dyDescent="0.25">
      <c r="B35" s="8">
        <v>530</v>
      </c>
      <c r="C35" s="5">
        <v>293</v>
      </c>
      <c r="D35" s="1">
        <v>331</v>
      </c>
      <c r="E35" s="7">
        <f t="shared" si="0"/>
        <v>366</v>
      </c>
      <c r="F35" s="4">
        <v>406</v>
      </c>
      <c r="G35" s="1">
        <v>446</v>
      </c>
    </row>
    <row r="36" spans="2:7" x14ac:dyDescent="0.25">
      <c r="B36" s="8">
        <v>531</v>
      </c>
      <c r="C36" s="5">
        <v>293</v>
      </c>
      <c r="D36" s="1">
        <v>330</v>
      </c>
      <c r="E36" s="7">
        <f t="shared" si="0"/>
        <v>365</v>
      </c>
      <c r="F36" s="4">
        <v>405</v>
      </c>
      <c r="G36" s="1">
        <v>445</v>
      </c>
    </row>
    <row r="37" spans="2:7" x14ac:dyDescent="0.25">
      <c r="B37" s="10">
        <v>532</v>
      </c>
      <c r="C37" s="6">
        <v>292</v>
      </c>
      <c r="D37" s="1">
        <v>315</v>
      </c>
      <c r="E37" s="7">
        <f t="shared" si="0"/>
        <v>350</v>
      </c>
      <c r="F37" s="4">
        <v>390</v>
      </c>
      <c r="G37" s="1">
        <v>430</v>
      </c>
    </row>
    <row r="38" spans="2:7" x14ac:dyDescent="0.25">
      <c r="B38" s="8">
        <v>533</v>
      </c>
      <c r="C38" s="5">
        <v>291</v>
      </c>
      <c r="D38" s="1">
        <v>330</v>
      </c>
      <c r="E38" s="4">
        <v>365</v>
      </c>
      <c r="F38" s="4">
        <v>405</v>
      </c>
      <c r="G38" s="1">
        <v>445</v>
      </c>
    </row>
    <row r="39" spans="2:7" x14ac:dyDescent="0.25">
      <c r="B39" s="8">
        <v>534</v>
      </c>
      <c r="C39" s="5">
        <v>290</v>
      </c>
      <c r="D39" s="1">
        <v>315</v>
      </c>
      <c r="E39" s="4">
        <v>350</v>
      </c>
      <c r="F39" s="4">
        <v>390</v>
      </c>
      <c r="G39" s="1">
        <v>430</v>
      </c>
    </row>
    <row r="40" spans="2:7" x14ac:dyDescent="0.25">
      <c r="B40" s="8">
        <v>535</v>
      </c>
      <c r="C40" s="5">
        <v>290</v>
      </c>
      <c r="D40" s="1">
        <v>340</v>
      </c>
      <c r="E40" s="4">
        <v>375</v>
      </c>
      <c r="F40" s="4">
        <v>415</v>
      </c>
      <c r="G40" s="1">
        <v>455</v>
      </c>
    </row>
    <row r="41" spans="2:7" x14ac:dyDescent="0.25">
      <c r="B41" s="8">
        <v>536</v>
      </c>
      <c r="C41" s="5">
        <v>288</v>
      </c>
      <c r="D41" s="1">
        <v>320</v>
      </c>
      <c r="E41" s="4">
        <v>355</v>
      </c>
      <c r="F41" s="4">
        <v>395</v>
      </c>
      <c r="G41" s="1">
        <v>435</v>
      </c>
    </row>
    <row r="42" spans="2:7" x14ac:dyDescent="0.25">
      <c r="B42" s="8">
        <v>537</v>
      </c>
      <c r="C42" s="5">
        <v>288</v>
      </c>
      <c r="D42" s="1">
        <v>330</v>
      </c>
      <c r="E42" s="4">
        <v>365</v>
      </c>
      <c r="F42" s="4">
        <v>405</v>
      </c>
      <c r="G42" s="1">
        <v>445</v>
      </c>
    </row>
    <row r="43" spans="2:7" x14ac:dyDescent="0.25">
      <c r="B43" s="8">
        <v>538</v>
      </c>
      <c r="C43" s="5">
        <v>285</v>
      </c>
      <c r="D43" s="1">
        <v>315</v>
      </c>
      <c r="E43" s="4">
        <v>350</v>
      </c>
      <c r="F43" s="4">
        <v>390</v>
      </c>
      <c r="G43" s="1">
        <v>430</v>
      </c>
    </row>
    <row r="44" spans="2:7" x14ac:dyDescent="0.25">
      <c r="B44" s="8">
        <v>539</v>
      </c>
      <c r="C44" s="5">
        <v>284</v>
      </c>
      <c r="D44" s="1">
        <v>328</v>
      </c>
      <c r="E44" s="4">
        <v>363</v>
      </c>
      <c r="F44" s="4">
        <v>403</v>
      </c>
      <c r="G44" s="1">
        <v>443</v>
      </c>
    </row>
    <row r="45" spans="2:7" x14ac:dyDescent="0.25">
      <c r="B45" s="8">
        <v>540</v>
      </c>
      <c r="C45" s="5">
        <v>282</v>
      </c>
      <c r="D45" s="2">
        <v>330</v>
      </c>
      <c r="E45" s="4">
        <v>365</v>
      </c>
      <c r="F45" s="4">
        <v>405</v>
      </c>
      <c r="G45" s="1">
        <v>445</v>
      </c>
    </row>
    <row r="46" spans="2:7" x14ac:dyDescent="0.25">
      <c r="B46" s="8">
        <v>541</v>
      </c>
      <c r="C46" s="5">
        <v>299</v>
      </c>
      <c r="D46" s="1">
        <v>300</v>
      </c>
      <c r="E46" s="4">
        <v>335</v>
      </c>
      <c r="F46" s="4">
        <v>375</v>
      </c>
      <c r="G46" s="1">
        <v>415</v>
      </c>
    </row>
    <row r="47" spans="2:7" x14ac:dyDescent="0.25">
      <c r="B47" s="8">
        <v>542</v>
      </c>
      <c r="C47" s="5">
        <v>310</v>
      </c>
      <c r="D47" s="1">
        <v>340</v>
      </c>
      <c r="E47" s="4">
        <v>375</v>
      </c>
      <c r="F47" s="4">
        <v>415</v>
      </c>
      <c r="G47" s="1">
        <v>455</v>
      </c>
    </row>
    <row r="48" spans="2:7" x14ac:dyDescent="0.25">
      <c r="B48" s="8">
        <v>543</v>
      </c>
      <c r="C48" s="5">
        <v>305</v>
      </c>
      <c r="D48" s="1">
        <v>309</v>
      </c>
      <c r="E48" s="4">
        <v>344</v>
      </c>
      <c r="F48" s="4">
        <v>384</v>
      </c>
      <c r="G48" s="1">
        <v>424</v>
      </c>
    </row>
    <row r="49" spans="2:7" x14ac:dyDescent="0.25">
      <c r="B49" s="8">
        <v>544</v>
      </c>
      <c r="C49" s="5">
        <v>295</v>
      </c>
      <c r="D49" s="1">
        <v>325</v>
      </c>
      <c r="E49" s="4">
        <v>360</v>
      </c>
      <c r="F49" s="4">
        <v>400</v>
      </c>
      <c r="G49" s="1">
        <v>440</v>
      </c>
    </row>
    <row r="50" spans="2:7" x14ac:dyDescent="0.25">
      <c r="B50" s="8">
        <v>545</v>
      </c>
      <c r="C50" s="5">
        <v>299</v>
      </c>
      <c r="D50" s="1">
        <v>340</v>
      </c>
      <c r="E50" s="4">
        <v>375</v>
      </c>
      <c r="F50" s="4">
        <v>415</v>
      </c>
      <c r="G50" s="1">
        <v>455</v>
      </c>
    </row>
    <row r="51" spans="2:7" x14ac:dyDescent="0.25">
      <c r="B51" s="8">
        <v>546</v>
      </c>
      <c r="C51" s="5">
        <v>280</v>
      </c>
      <c r="D51" s="1">
        <v>320</v>
      </c>
      <c r="E51" s="4">
        <v>355</v>
      </c>
      <c r="F51" s="4">
        <v>395</v>
      </c>
      <c r="G51" s="1">
        <v>435</v>
      </c>
    </row>
    <row r="52" spans="2:7" x14ac:dyDescent="0.25">
      <c r="B52" s="8">
        <v>547</v>
      </c>
      <c r="C52" s="5">
        <v>320</v>
      </c>
      <c r="D52" s="1">
        <v>350</v>
      </c>
      <c r="E52" s="4">
        <v>385</v>
      </c>
      <c r="F52" s="4">
        <v>425</v>
      </c>
      <c r="G52" s="1">
        <v>465</v>
      </c>
    </row>
    <row r="53" spans="2:7" x14ac:dyDescent="0.25">
      <c r="B53" s="8">
        <v>548</v>
      </c>
      <c r="C53" s="5">
        <v>315</v>
      </c>
      <c r="D53" s="1">
        <v>360</v>
      </c>
      <c r="E53" s="4">
        <v>395</v>
      </c>
      <c r="F53" s="4">
        <v>435</v>
      </c>
      <c r="G53" s="1">
        <v>475</v>
      </c>
    </row>
    <row r="54" spans="2:7" x14ac:dyDescent="0.25">
      <c r="B54" s="8">
        <v>549</v>
      </c>
      <c r="C54" s="5">
        <v>319</v>
      </c>
      <c r="D54" s="1">
        <v>360</v>
      </c>
      <c r="E54" s="4">
        <v>395</v>
      </c>
      <c r="F54" s="4">
        <v>435</v>
      </c>
      <c r="G54" s="1">
        <v>475</v>
      </c>
    </row>
    <row r="55" spans="2:7" x14ac:dyDescent="0.25">
      <c r="B55" s="8">
        <v>550</v>
      </c>
      <c r="C55" s="5">
        <v>295</v>
      </c>
      <c r="D55" s="1">
        <v>320</v>
      </c>
      <c r="E55" s="4">
        <v>355</v>
      </c>
      <c r="F55" s="4">
        <v>395</v>
      </c>
      <c r="G55" s="1">
        <v>435</v>
      </c>
    </row>
    <row r="56" spans="2:7" x14ac:dyDescent="0.25">
      <c r="B56" s="8">
        <v>551</v>
      </c>
      <c r="C56" s="5">
        <v>280</v>
      </c>
      <c r="D56" s="1">
        <v>330</v>
      </c>
      <c r="E56" s="4">
        <v>365</v>
      </c>
      <c r="F56" s="4">
        <v>405</v>
      </c>
      <c r="G56" s="1">
        <v>445</v>
      </c>
    </row>
    <row r="57" spans="2:7" x14ac:dyDescent="0.25">
      <c r="B57" s="8">
        <v>552</v>
      </c>
      <c r="C57" s="5">
        <v>276</v>
      </c>
      <c r="D57" s="1">
        <v>316</v>
      </c>
      <c r="E57" s="4">
        <v>351</v>
      </c>
      <c r="F57" s="4">
        <v>391</v>
      </c>
      <c r="G57" s="1">
        <v>431</v>
      </c>
    </row>
    <row r="58" spans="2:7" x14ac:dyDescent="0.25">
      <c r="B58" s="8">
        <v>553</v>
      </c>
      <c r="C58" s="5">
        <v>298</v>
      </c>
      <c r="D58" s="1">
        <v>338</v>
      </c>
      <c r="E58" s="4">
        <v>373</v>
      </c>
      <c r="F58" s="4">
        <v>413</v>
      </c>
      <c r="G58" s="1">
        <v>453</v>
      </c>
    </row>
    <row r="59" spans="2:7" x14ac:dyDescent="0.25">
      <c r="B59" s="8">
        <v>554</v>
      </c>
      <c r="C59" s="5">
        <v>285</v>
      </c>
      <c r="D59" s="1">
        <v>325</v>
      </c>
      <c r="E59" s="4">
        <v>360</v>
      </c>
      <c r="F59" s="4">
        <v>400</v>
      </c>
      <c r="G59" s="1">
        <v>440</v>
      </c>
    </row>
    <row r="60" spans="2:7" x14ac:dyDescent="0.25">
      <c r="B60" s="8">
        <v>555</v>
      </c>
      <c r="C60" s="5">
        <v>246</v>
      </c>
      <c r="D60" s="1">
        <v>286</v>
      </c>
      <c r="E60" s="4">
        <v>321</v>
      </c>
      <c r="F60" s="4">
        <v>361</v>
      </c>
      <c r="G60" s="1">
        <v>401</v>
      </c>
    </row>
    <row r="61" spans="2:7" x14ac:dyDescent="0.25">
      <c r="B61" s="8">
        <v>556</v>
      </c>
      <c r="C61" s="5">
        <v>330</v>
      </c>
      <c r="D61" s="1">
        <v>370</v>
      </c>
      <c r="E61" s="1">
        <v>405</v>
      </c>
      <c r="F61" s="4" t="s">
        <v>28</v>
      </c>
      <c r="G61" s="38"/>
    </row>
    <row r="62" spans="2:7" x14ac:dyDescent="0.25">
      <c r="B62" s="8">
        <v>557</v>
      </c>
      <c r="C62" s="5">
        <v>290</v>
      </c>
      <c r="D62" s="1">
        <v>330</v>
      </c>
      <c r="E62" s="1">
        <v>365</v>
      </c>
      <c r="F62" s="4">
        <v>400</v>
      </c>
      <c r="G62" s="38">
        <v>450</v>
      </c>
    </row>
    <row r="63" spans="2:7" x14ac:dyDescent="0.25">
      <c r="B63" s="8">
        <v>558</v>
      </c>
      <c r="C63" s="5">
        <v>295</v>
      </c>
      <c r="D63" s="1">
        <v>335</v>
      </c>
      <c r="E63" s="1">
        <v>370</v>
      </c>
      <c r="F63" s="4">
        <v>410</v>
      </c>
      <c r="G63" s="38">
        <v>410</v>
      </c>
    </row>
    <row r="64" spans="2:7" x14ac:dyDescent="0.25">
      <c r="B64" s="8">
        <v>559</v>
      </c>
      <c r="C64" s="5">
        <v>300</v>
      </c>
      <c r="D64" s="1">
        <v>340</v>
      </c>
      <c r="E64" s="1">
        <v>375</v>
      </c>
      <c r="F64" s="4">
        <v>415</v>
      </c>
      <c r="G64" s="38">
        <v>462</v>
      </c>
    </row>
    <row r="65" spans="2:7" x14ac:dyDescent="0.25">
      <c r="B65" s="8">
        <v>560</v>
      </c>
      <c r="C65" s="5">
        <v>326</v>
      </c>
      <c r="D65" s="1">
        <v>366</v>
      </c>
      <c r="E65" s="1">
        <v>401</v>
      </c>
      <c r="F65" s="4" t="s">
        <v>28</v>
      </c>
      <c r="G65" s="38"/>
    </row>
    <row r="66" spans="2:7" x14ac:dyDescent="0.25">
      <c r="B66" s="8">
        <v>561</v>
      </c>
      <c r="C66" s="5">
        <v>314</v>
      </c>
      <c r="D66" s="1">
        <v>354</v>
      </c>
      <c r="E66" s="1">
        <v>389</v>
      </c>
      <c r="F66" s="4">
        <v>430</v>
      </c>
      <c r="G66" s="1">
        <v>475</v>
      </c>
    </row>
    <row r="67" spans="2:7" x14ac:dyDescent="0.25">
      <c r="B67" s="8">
        <v>562</v>
      </c>
      <c r="C67" s="5">
        <v>316</v>
      </c>
      <c r="D67" s="1">
        <v>356</v>
      </c>
      <c r="E67" s="1">
        <v>391</v>
      </c>
      <c r="F67" s="4">
        <v>428</v>
      </c>
      <c r="G67" s="1">
        <v>473</v>
      </c>
    </row>
    <row r="68" spans="2:7" x14ac:dyDescent="0.25">
      <c r="B68" s="8">
        <v>563</v>
      </c>
      <c r="C68" s="5">
        <v>309</v>
      </c>
      <c r="D68" s="1">
        <v>349</v>
      </c>
      <c r="E68" s="1">
        <v>389</v>
      </c>
      <c r="F68" s="4">
        <v>425</v>
      </c>
      <c r="G68" s="1">
        <v>470</v>
      </c>
    </row>
    <row r="69" spans="2:7" x14ac:dyDescent="0.25">
      <c r="B69" s="8">
        <v>564</v>
      </c>
      <c r="C69" s="5">
        <v>310</v>
      </c>
      <c r="D69" s="1">
        <v>350</v>
      </c>
      <c r="E69" s="1">
        <v>390</v>
      </c>
      <c r="F69" s="4">
        <v>430</v>
      </c>
      <c r="G69" s="1">
        <v>475</v>
      </c>
    </row>
    <row r="70" spans="2:7" x14ac:dyDescent="0.25">
      <c r="B70" s="8">
        <v>565</v>
      </c>
      <c r="C70" s="5">
        <v>314</v>
      </c>
      <c r="D70" s="1">
        <v>354</v>
      </c>
      <c r="E70" s="1">
        <v>394</v>
      </c>
      <c r="F70" s="4">
        <v>425</v>
      </c>
      <c r="G70" s="1">
        <v>470</v>
      </c>
    </row>
    <row r="71" spans="2:7" x14ac:dyDescent="0.25">
      <c r="B71" s="12">
        <v>566</v>
      </c>
      <c r="C71" s="5">
        <v>310</v>
      </c>
      <c r="D71" s="1">
        <v>350</v>
      </c>
      <c r="E71" s="1">
        <v>390</v>
      </c>
      <c r="F71" s="4">
        <v>428</v>
      </c>
      <c r="G71" s="1">
        <v>473</v>
      </c>
    </row>
    <row r="72" spans="2:7" x14ac:dyDescent="0.25">
      <c r="B72" s="8">
        <v>567</v>
      </c>
      <c r="C72" s="5">
        <v>294</v>
      </c>
      <c r="D72" s="1">
        <v>334</v>
      </c>
      <c r="E72" s="1">
        <v>374</v>
      </c>
      <c r="F72" s="4">
        <v>412</v>
      </c>
      <c r="G72" s="1">
        <v>457</v>
      </c>
    </row>
    <row r="73" spans="2:7" x14ac:dyDescent="0.25">
      <c r="B73" s="8">
        <v>568</v>
      </c>
      <c r="C73" s="5">
        <v>285</v>
      </c>
      <c r="D73" s="1">
        <v>325</v>
      </c>
      <c r="E73" s="1">
        <v>365</v>
      </c>
      <c r="F73" s="4">
        <v>403</v>
      </c>
      <c r="G73" s="1">
        <v>448</v>
      </c>
    </row>
    <row r="74" spans="2:7" x14ac:dyDescent="0.25">
      <c r="B74" s="8">
        <v>569</v>
      </c>
      <c r="C74" s="5">
        <v>288</v>
      </c>
      <c r="D74" s="1">
        <v>328</v>
      </c>
      <c r="E74" s="1">
        <v>368</v>
      </c>
      <c r="F74" s="4">
        <v>406</v>
      </c>
      <c r="G74" s="1">
        <v>451</v>
      </c>
    </row>
    <row r="75" spans="2:7" x14ac:dyDescent="0.25">
      <c r="B75" s="8">
        <v>570</v>
      </c>
      <c r="C75" s="5">
        <v>280</v>
      </c>
      <c r="D75" s="1">
        <v>320</v>
      </c>
      <c r="E75" s="1">
        <v>360</v>
      </c>
      <c r="F75" s="4">
        <v>398</v>
      </c>
      <c r="G75" s="1">
        <v>443</v>
      </c>
    </row>
    <row r="76" spans="2:7" x14ac:dyDescent="0.25">
      <c r="B76" s="10">
        <v>571</v>
      </c>
      <c r="C76" s="6">
        <v>290</v>
      </c>
      <c r="D76" s="1">
        <v>330</v>
      </c>
      <c r="E76" s="1">
        <v>370</v>
      </c>
      <c r="F76" s="4">
        <v>408</v>
      </c>
      <c r="G76" s="1">
        <v>453</v>
      </c>
    </row>
    <row r="77" spans="2:7" x14ac:dyDescent="0.25">
      <c r="B77" s="8">
        <v>572</v>
      </c>
      <c r="C77" s="5">
        <v>300</v>
      </c>
      <c r="D77" s="1">
        <v>340</v>
      </c>
      <c r="E77" s="1">
        <v>380</v>
      </c>
      <c r="F77" s="4">
        <v>418</v>
      </c>
      <c r="G77" s="1">
        <v>463</v>
      </c>
    </row>
    <row r="78" spans="2:7" x14ac:dyDescent="0.25">
      <c r="B78" s="8">
        <v>573</v>
      </c>
      <c r="C78" s="5">
        <v>313</v>
      </c>
      <c r="D78" s="1">
        <v>349</v>
      </c>
      <c r="E78" s="1">
        <v>389</v>
      </c>
      <c r="F78" s="4">
        <v>427</v>
      </c>
      <c r="G78" s="1">
        <v>472</v>
      </c>
    </row>
    <row r="79" spans="2:7" x14ac:dyDescent="0.25">
      <c r="B79" s="12">
        <v>574</v>
      </c>
      <c r="C79" s="5">
        <v>314</v>
      </c>
      <c r="D79" s="1">
        <v>350</v>
      </c>
      <c r="E79" s="1">
        <v>390</v>
      </c>
      <c r="F79" s="4">
        <v>428</v>
      </c>
      <c r="G79" s="1">
        <v>473</v>
      </c>
    </row>
    <row r="80" spans="2:7" x14ac:dyDescent="0.25">
      <c r="B80" s="8">
        <v>575</v>
      </c>
      <c r="C80" s="5">
        <v>322</v>
      </c>
      <c r="D80" s="1">
        <v>358</v>
      </c>
      <c r="E80" s="1">
        <v>398</v>
      </c>
      <c r="F80" s="4">
        <v>436</v>
      </c>
      <c r="G80" s="1">
        <v>481</v>
      </c>
    </row>
    <row r="81" spans="2:7" x14ac:dyDescent="0.25">
      <c r="B81" s="8">
        <v>576</v>
      </c>
      <c r="C81" s="5">
        <v>297</v>
      </c>
      <c r="D81" s="1">
        <v>333</v>
      </c>
      <c r="E81" s="1">
        <v>373</v>
      </c>
      <c r="F81" s="4">
        <v>411</v>
      </c>
      <c r="G81" s="1">
        <v>456</v>
      </c>
    </row>
    <row r="82" spans="2:7" x14ac:dyDescent="0.25">
      <c r="B82" s="8">
        <v>577</v>
      </c>
      <c r="C82" s="5">
        <v>300</v>
      </c>
      <c r="D82" s="1">
        <v>336</v>
      </c>
      <c r="E82" s="1">
        <v>376</v>
      </c>
      <c r="F82" s="4">
        <v>414</v>
      </c>
      <c r="G82" s="1">
        <v>459</v>
      </c>
    </row>
    <row r="83" spans="2:7" x14ac:dyDescent="0.25">
      <c r="B83" s="10">
        <v>578</v>
      </c>
      <c r="C83" s="6">
        <v>314</v>
      </c>
      <c r="D83" s="1">
        <v>350</v>
      </c>
      <c r="E83" s="1">
        <v>390</v>
      </c>
      <c r="F83" s="4">
        <v>428</v>
      </c>
      <c r="G83" s="1">
        <v>473</v>
      </c>
    </row>
    <row r="84" spans="2:7" x14ac:dyDescent="0.25">
      <c r="B84" s="8">
        <v>579</v>
      </c>
      <c r="C84" s="5">
        <v>305</v>
      </c>
      <c r="D84" s="1">
        <v>341</v>
      </c>
      <c r="E84" s="1">
        <v>381</v>
      </c>
      <c r="F84" s="4">
        <v>419</v>
      </c>
      <c r="G84" s="1">
        <v>464</v>
      </c>
    </row>
    <row r="85" spans="2:7" x14ac:dyDescent="0.25">
      <c r="B85" s="8">
        <v>580</v>
      </c>
      <c r="C85" s="5">
        <v>307</v>
      </c>
      <c r="D85" s="1">
        <v>343</v>
      </c>
      <c r="E85" s="1">
        <v>383</v>
      </c>
      <c r="F85" s="4">
        <v>421</v>
      </c>
      <c r="G85" s="1">
        <v>466</v>
      </c>
    </row>
    <row r="86" spans="2:7" x14ac:dyDescent="0.25">
      <c r="B86" s="8">
        <v>581</v>
      </c>
      <c r="C86" s="5">
        <v>296</v>
      </c>
      <c r="D86" s="1">
        <v>332</v>
      </c>
      <c r="E86" s="1">
        <v>372</v>
      </c>
      <c r="F86" s="4">
        <v>410</v>
      </c>
      <c r="G86" s="1">
        <v>455</v>
      </c>
    </row>
    <row r="87" spans="2:7" x14ac:dyDescent="0.25">
      <c r="B87" s="8">
        <v>582</v>
      </c>
      <c r="C87" s="5">
        <v>290</v>
      </c>
      <c r="D87" s="1">
        <v>326</v>
      </c>
      <c r="E87" s="1">
        <v>366</v>
      </c>
      <c r="F87" s="4">
        <v>404</v>
      </c>
      <c r="G87" s="1">
        <v>449</v>
      </c>
    </row>
    <row r="88" spans="2:7" x14ac:dyDescent="0.25">
      <c r="B88" s="8">
        <v>583</v>
      </c>
      <c r="C88" s="5">
        <v>270</v>
      </c>
      <c r="D88" s="1">
        <v>306</v>
      </c>
      <c r="E88" s="1">
        <v>346</v>
      </c>
      <c r="F88" s="4">
        <v>384</v>
      </c>
      <c r="G88" s="1">
        <v>429</v>
      </c>
    </row>
    <row r="89" spans="2:7" x14ac:dyDescent="0.25">
      <c r="B89" s="8">
        <v>584</v>
      </c>
      <c r="C89" s="5">
        <v>280</v>
      </c>
      <c r="D89" s="1">
        <v>316</v>
      </c>
      <c r="E89" s="1">
        <v>356</v>
      </c>
      <c r="F89" s="4">
        <v>394</v>
      </c>
      <c r="G89" s="1">
        <v>439</v>
      </c>
    </row>
    <row r="90" spans="2:7" x14ac:dyDescent="0.25">
      <c r="B90" s="8">
        <v>585</v>
      </c>
      <c r="C90" s="5">
        <v>298</v>
      </c>
      <c r="D90" s="1">
        <v>334</v>
      </c>
      <c r="E90" s="1">
        <v>374</v>
      </c>
      <c r="F90" s="4">
        <v>412</v>
      </c>
      <c r="G90" s="1">
        <v>457</v>
      </c>
    </row>
    <row r="91" spans="2:7" x14ac:dyDescent="0.25">
      <c r="B91" s="8">
        <v>586</v>
      </c>
      <c r="C91" s="5">
        <v>277</v>
      </c>
      <c r="D91" s="1">
        <v>313</v>
      </c>
      <c r="E91" s="1">
        <v>353</v>
      </c>
      <c r="F91" s="4">
        <v>391</v>
      </c>
      <c r="G91" s="1">
        <v>436</v>
      </c>
    </row>
    <row r="92" spans="2:7" x14ac:dyDescent="0.25">
      <c r="B92" s="8">
        <v>587</v>
      </c>
      <c r="C92" s="5">
        <v>278</v>
      </c>
      <c r="D92" s="1">
        <v>314</v>
      </c>
      <c r="E92" s="1">
        <v>354</v>
      </c>
      <c r="F92" s="4">
        <v>392</v>
      </c>
      <c r="G92" s="1">
        <v>437</v>
      </c>
    </row>
    <row r="93" spans="2:7" x14ac:dyDescent="0.25">
      <c r="B93" s="8">
        <v>588</v>
      </c>
      <c r="C93" s="5">
        <v>277</v>
      </c>
      <c r="D93" s="1">
        <v>313</v>
      </c>
      <c r="E93" s="1">
        <v>353</v>
      </c>
      <c r="F93" s="4">
        <v>391</v>
      </c>
      <c r="G93" s="1">
        <v>436</v>
      </c>
    </row>
    <row r="94" spans="2:7" x14ac:dyDescent="0.25">
      <c r="B94" s="8">
        <v>589</v>
      </c>
      <c r="C94" s="5">
        <v>283</v>
      </c>
      <c r="D94" s="1">
        <v>319</v>
      </c>
      <c r="E94" s="1">
        <v>359</v>
      </c>
      <c r="F94" s="4">
        <v>397</v>
      </c>
      <c r="G94" s="1">
        <v>442</v>
      </c>
    </row>
    <row r="95" spans="2:7" x14ac:dyDescent="0.25">
      <c r="B95" s="8">
        <v>590</v>
      </c>
      <c r="C95" s="5">
        <v>289</v>
      </c>
      <c r="D95" s="1">
        <v>325</v>
      </c>
      <c r="E95" s="1">
        <v>365</v>
      </c>
      <c r="F95" s="4">
        <v>403</v>
      </c>
      <c r="G95" s="1">
        <v>448</v>
      </c>
    </row>
    <row r="96" spans="2:7" x14ac:dyDescent="0.25">
      <c r="B96" s="8" t="s">
        <v>10</v>
      </c>
      <c r="C96" s="5">
        <v>302</v>
      </c>
      <c r="D96" s="1">
        <v>338</v>
      </c>
      <c r="E96" s="1">
        <v>378</v>
      </c>
      <c r="F96" s="4">
        <v>410</v>
      </c>
      <c r="G96" s="1">
        <v>455</v>
      </c>
    </row>
    <row r="97" spans="2:8" x14ac:dyDescent="0.25">
      <c r="B97" s="8">
        <v>592</v>
      </c>
      <c r="C97" s="5">
        <v>309</v>
      </c>
      <c r="D97" s="1">
        <v>345</v>
      </c>
      <c r="E97" s="1">
        <v>385</v>
      </c>
      <c r="F97" s="4">
        <v>405</v>
      </c>
      <c r="G97" s="1">
        <v>450</v>
      </c>
    </row>
    <row r="98" spans="2:8" x14ac:dyDescent="0.25">
      <c r="B98" s="8">
        <v>593</v>
      </c>
      <c r="C98" s="5">
        <v>340</v>
      </c>
      <c r="D98" s="1">
        <v>376</v>
      </c>
      <c r="E98" s="1">
        <v>416</v>
      </c>
      <c r="F98" s="4" t="s">
        <v>28</v>
      </c>
      <c r="G98" s="38"/>
    </row>
    <row r="99" spans="2:8" x14ac:dyDescent="0.25">
      <c r="B99" s="8">
        <v>594</v>
      </c>
      <c r="C99" s="5">
        <v>315</v>
      </c>
      <c r="D99" s="1">
        <v>351</v>
      </c>
      <c r="E99" s="1">
        <v>391</v>
      </c>
      <c r="F99" s="4">
        <v>440</v>
      </c>
      <c r="G99" s="38">
        <v>485</v>
      </c>
    </row>
    <row r="100" spans="2:8" x14ac:dyDescent="0.25">
      <c r="B100" s="8">
        <v>595</v>
      </c>
      <c r="C100" s="5">
        <v>365</v>
      </c>
      <c r="D100" s="1">
        <v>401</v>
      </c>
      <c r="E100" s="1">
        <v>441</v>
      </c>
      <c r="F100" s="4" t="s">
        <v>28</v>
      </c>
      <c r="G100" s="38"/>
    </row>
    <row r="101" spans="2:8" x14ac:dyDescent="0.25">
      <c r="B101" s="14">
        <v>596</v>
      </c>
      <c r="C101" s="5">
        <v>307</v>
      </c>
      <c r="D101" s="1">
        <v>343</v>
      </c>
      <c r="E101" s="1">
        <v>383</v>
      </c>
      <c r="F101" s="4">
        <v>420</v>
      </c>
      <c r="G101" s="38">
        <v>470</v>
      </c>
    </row>
    <row r="102" spans="2:8" x14ac:dyDescent="0.25">
      <c r="B102" s="14">
        <v>597</v>
      </c>
      <c r="C102" s="5">
        <v>290</v>
      </c>
      <c r="D102" s="1">
        <v>326</v>
      </c>
      <c r="E102" s="1">
        <v>366</v>
      </c>
      <c r="F102" s="4">
        <v>360</v>
      </c>
      <c r="G102" s="38">
        <v>402</v>
      </c>
    </row>
    <row r="103" spans="2:8" x14ac:dyDescent="0.25">
      <c r="B103" s="14">
        <v>598</v>
      </c>
      <c r="C103" s="5">
        <v>305</v>
      </c>
      <c r="D103" s="1">
        <v>341</v>
      </c>
      <c r="E103" s="1">
        <v>381</v>
      </c>
      <c r="F103" s="4">
        <v>420</v>
      </c>
      <c r="G103" s="38">
        <v>466</v>
      </c>
    </row>
    <row r="104" spans="2:8" ht="24.75" customHeight="1" x14ac:dyDescent="0.25">
      <c r="B104" s="70" t="s">
        <v>43</v>
      </c>
      <c r="C104" s="6"/>
      <c r="D104" s="2"/>
      <c r="E104" s="74">
        <f>SUM(E103,E102,E101,E99,E66:E97,E62:E64,E19:E60,E17,E11:E14,E8)</f>
        <v>32336</v>
      </c>
      <c r="F104" s="96"/>
      <c r="G104" s="89">
        <f>SUM(G8:G103)</f>
        <v>39276</v>
      </c>
      <c r="H104" t="s">
        <v>50</v>
      </c>
    </row>
    <row r="105" spans="2:8" ht="24.75" customHeight="1" thickBot="1" x14ac:dyDescent="0.3">
      <c r="B105" s="70" t="s">
        <v>42</v>
      </c>
      <c r="C105" s="6"/>
      <c r="D105" s="2"/>
      <c r="E105" s="75">
        <f>E104/87</f>
        <v>371.67816091954023</v>
      </c>
      <c r="F105" s="96"/>
      <c r="G105" s="38">
        <f>G104/87</f>
        <v>451.44827586206895</v>
      </c>
    </row>
    <row r="106" spans="2:8" x14ac:dyDescent="0.25">
      <c r="B106" s="26" t="s">
        <v>15</v>
      </c>
      <c r="C106" s="36">
        <f>SUM(C6:C103)</f>
        <v>29387</v>
      </c>
      <c r="D106" s="37">
        <f>SUM(D6:D103)</f>
        <v>33069</v>
      </c>
      <c r="E106" s="44">
        <f>SUM(E6:E103)</f>
        <v>36820</v>
      </c>
      <c r="F106" s="76">
        <f>SUM(F103,F102,F101,F99,F66:F97,F62:F64,F20:F60,F19,F17,F11:F14,F8)</f>
        <v>35667</v>
      </c>
      <c r="G106" s="45"/>
    </row>
    <row r="107" spans="2:8" ht="15.75" thickBot="1" x14ac:dyDescent="0.3">
      <c r="B107" s="30" t="s">
        <v>16</v>
      </c>
      <c r="C107" s="35">
        <f>C106/98</f>
        <v>299.86734693877548</v>
      </c>
      <c r="D107" s="31">
        <f>D106/98</f>
        <v>337.4387755102041</v>
      </c>
      <c r="E107" s="32">
        <f>E106/98</f>
        <v>375.71428571428572</v>
      </c>
      <c r="F107" s="73">
        <f>F106/87</f>
        <v>409.9655172413793</v>
      </c>
      <c r="G107" s="34"/>
    </row>
    <row r="108" spans="2:8" x14ac:dyDescent="0.25">
      <c r="B108" s="48" t="s">
        <v>22</v>
      </c>
      <c r="C108" s="48"/>
      <c r="D108" s="48" t="s">
        <v>17</v>
      </c>
    </row>
    <row r="109" spans="2:8" x14ac:dyDescent="0.25">
      <c r="B109" s="48" t="s">
        <v>23</v>
      </c>
      <c r="C109" s="48"/>
      <c r="D109" s="48" t="s">
        <v>24</v>
      </c>
    </row>
    <row r="110" spans="2:8" x14ac:dyDescent="0.25">
      <c r="B110" t="s">
        <v>36</v>
      </c>
    </row>
    <row r="111" spans="2:8" ht="15.75" thickBot="1" x14ac:dyDescent="0.3">
      <c r="B111" s="33" t="s">
        <v>31</v>
      </c>
    </row>
    <row r="112" spans="2:8" x14ac:dyDescent="0.25">
      <c r="B112" s="48" t="s">
        <v>44</v>
      </c>
      <c r="C112" s="48"/>
      <c r="D112" s="48" t="s">
        <v>49</v>
      </c>
    </row>
    <row r="113" spans="2:2" x14ac:dyDescent="0.25">
      <c r="B113" s="90" t="s">
        <v>58</v>
      </c>
    </row>
    <row r="114" spans="2:2" x14ac:dyDescent="0.25">
      <c r="B114" s="91" t="s">
        <v>59</v>
      </c>
    </row>
  </sheetData>
  <mergeCells count="4">
    <mergeCell ref="B1:G2"/>
    <mergeCell ref="B3:C3"/>
    <mergeCell ref="B4:B5"/>
    <mergeCell ref="C4:G4"/>
  </mergeCells>
  <pageMargins left="0.7" right="0.7" top="0.75" bottom="0.75" header="0.3" footer="0.3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11" sqref="E11"/>
    </sheetView>
  </sheetViews>
  <sheetFormatPr baseColWidth="10" defaultRowHeight="15" x14ac:dyDescent="0.25"/>
  <cols>
    <col min="1" max="1" width="15.28515625" customWidth="1"/>
    <col min="3" max="3" width="12.42578125" customWidth="1"/>
  </cols>
  <sheetData>
    <row r="1" spans="1:3" x14ac:dyDescent="0.25">
      <c r="A1" t="s">
        <v>41</v>
      </c>
      <c r="B1" s="48" t="s">
        <v>29</v>
      </c>
      <c r="C1" s="48"/>
    </row>
    <row r="2" spans="1:3" x14ac:dyDescent="0.25">
      <c r="A2" s="54">
        <v>18123</v>
      </c>
      <c r="B2" s="57">
        <v>1.44</v>
      </c>
      <c r="C2" s="55" t="s">
        <v>33</v>
      </c>
    </row>
    <row r="3" spans="1:3" x14ac:dyDescent="0.25">
      <c r="A3" s="56">
        <v>24061</v>
      </c>
      <c r="B3" s="59"/>
      <c r="C3" s="60"/>
    </row>
    <row r="4" spans="1:3" x14ac:dyDescent="0.25">
      <c r="A4" s="56">
        <v>4484</v>
      </c>
      <c r="B4" s="61"/>
      <c r="C4" s="62"/>
    </row>
    <row r="5" spans="1:3" x14ac:dyDescent="0.25">
      <c r="A5" s="56">
        <v>16126</v>
      </c>
      <c r="B5" s="63"/>
      <c r="C5" s="64"/>
    </row>
    <row r="6" spans="1:3" x14ac:dyDescent="0.25">
      <c r="A6" s="54">
        <f>SUM(A2:A5)</f>
        <v>62794</v>
      </c>
      <c r="B6" s="58">
        <f>A6*B2</f>
        <v>90423.360000000001</v>
      </c>
      <c r="C6" s="58" t="s">
        <v>40</v>
      </c>
    </row>
    <row r="8" spans="1:3" x14ac:dyDescent="0.25">
      <c r="A8" t="s">
        <v>60</v>
      </c>
      <c r="B8" s="48" t="s">
        <v>51</v>
      </c>
      <c r="C8" s="48"/>
    </row>
    <row r="9" spans="1:3" x14ac:dyDescent="0.25">
      <c r="A9" s="54">
        <v>22620</v>
      </c>
      <c r="B9" s="57">
        <v>1.5</v>
      </c>
      <c r="C9" s="55" t="s">
        <v>33</v>
      </c>
    </row>
    <row r="10" spans="1:3" x14ac:dyDescent="0.25">
      <c r="A10" s="56">
        <v>25022</v>
      </c>
      <c r="B10" s="59"/>
      <c r="C10" s="60"/>
    </row>
    <row r="11" spans="1:3" x14ac:dyDescent="0.25">
      <c r="A11" s="56">
        <v>26130</v>
      </c>
      <c r="B11" s="61"/>
      <c r="C11" s="62"/>
    </row>
    <row r="12" spans="1:3" x14ac:dyDescent="0.25">
      <c r="A12" s="56">
        <v>39276</v>
      </c>
      <c r="B12" s="63"/>
      <c r="C12" s="64"/>
    </row>
    <row r="13" spans="1:3" x14ac:dyDescent="0.25">
      <c r="A13" s="54">
        <f>SUM(A9:A12)</f>
        <v>113048</v>
      </c>
      <c r="B13" s="58">
        <f>A13*B9</f>
        <v>169572</v>
      </c>
      <c r="C13" s="5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LOTE 1</vt:lpstr>
      <vt:lpstr>LOTE 2</vt:lpstr>
      <vt:lpstr>LOTE 3</vt:lpstr>
      <vt:lpstr>LOTE 4</vt:lpstr>
      <vt:lpstr>VENTAS</vt:lpstr>
    </vt:vector>
  </TitlesOfParts>
  <Company>Windows XP Titan Ultimate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</dc:creator>
  <cp:lastModifiedBy>usuario</cp:lastModifiedBy>
  <cp:lastPrinted>2019-10-02T13:37:15Z</cp:lastPrinted>
  <dcterms:created xsi:type="dcterms:W3CDTF">2015-02-27T16:30:07Z</dcterms:created>
  <dcterms:modified xsi:type="dcterms:W3CDTF">2020-02-20T20:11:59Z</dcterms:modified>
</cp:coreProperties>
</file>